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
    </mc:Choice>
  </mc:AlternateContent>
  <xr:revisionPtr revIDLastSave="0" documentId="8_{54F6F1F5-DF8D-484E-838C-6C1E82BE93EA}" xr6:coauthVersionLast="47" xr6:coauthVersionMax="47" xr10:uidLastSave="{00000000-0000-0000-0000-000000000000}"/>
  <bookViews>
    <workbookView xWindow="-108" yWindow="-108" windowWidth="23256" windowHeight="12456" xr2:uid="{1C2F0B18-FCBA-4E5C-9C9C-50B24D8E65A6}"/>
  </bookViews>
  <sheets>
    <sheet name="INGRESOS" sheetId="2" r:id="rId1"/>
    <sheet name="GASTOS" sheetId="1" r:id="rId2"/>
    <sheet name="CONTRATOS" sheetId="4" r:id="rId3"/>
    <sheet name="BALANCE" sheetId="5" r:id="rId4"/>
    <sheet name="EXCEDENTES" sheetId="7" r:id="rId5"/>
  </sheets>
  <externalReferences>
    <externalReference r:id="rId6"/>
  </externalReferences>
  <definedNames>
    <definedName name="Fuentesinf">[1]Listas!$AL$3:$AL$11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7" l="1"/>
  <c r="G12" i="7"/>
  <c r="G11" i="7"/>
  <c r="G10" i="7"/>
  <c r="G9" i="7"/>
  <c r="D9" i="7"/>
  <c r="F8" i="7"/>
  <c r="F13" i="7" s="1"/>
  <c r="E8" i="7"/>
  <c r="E13" i="7" s="1"/>
  <c r="D8" i="7"/>
  <c r="G8" i="7" s="1"/>
  <c r="G13" i="7" s="1"/>
</calcChain>
</file>

<file path=xl/sharedStrings.xml><?xml version="1.0" encoding="utf-8"?>
<sst xmlns="http://schemas.openxmlformats.org/spreadsheetml/2006/main" count="882" uniqueCount="237">
  <si>
    <t>COLEGIO CARLOS ALBAN IED</t>
  </si>
  <si>
    <t>EJECUCION PRESUPUESTAL DE GASTOS E INVERSION VIGENCIA 2023</t>
  </si>
  <si>
    <t>CONCEPTO</t>
  </si>
  <si>
    <t>PPTO</t>
  </si>
  <si>
    <t>EJECUTADO</t>
  </si>
  <si>
    <t>% 
EJEC.</t>
  </si>
  <si>
    <t>SALDO X 
EJECUTAR</t>
  </si>
  <si>
    <t xml:space="preserve">DEFINITIVO  </t>
  </si>
  <si>
    <t>SERVICIOS PERSONALES</t>
  </si>
  <si>
    <t>Honorarios  Entidad</t>
  </si>
  <si>
    <t>GASTOS GENERALES</t>
  </si>
  <si>
    <t>Gastos de computador</t>
  </si>
  <si>
    <t>Material Didáctico</t>
  </si>
  <si>
    <t>Otros Materiales y Suministros</t>
  </si>
  <si>
    <t>Gastos de transporte y comunicación</t>
  </si>
  <si>
    <t>Derechos de Grado</t>
  </si>
  <si>
    <t>Carné</t>
  </si>
  <si>
    <t>Agenda y Manual de Convivencia</t>
  </si>
  <si>
    <t>Otros Impresos y Publicaciones</t>
  </si>
  <si>
    <t>Boletín escolar</t>
  </si>
  <si>
    <t>Mantenimiento  de  la entidad</t>
  </si>
  <si>
    <t>Mantenimiento  de  Mobiliario y Equipo</t>
  </si>
  <si>
    <t>Sentencias judiciales</t>
  </si>
  <si>
    <t>Sostenimiento de Plantas y Animales</t>
  </si>
  <si>
    <t>Salidas Pedagógicas</t>
  </si>
  <si>
    <t>Otras Actividades Cientificas.Deportivas y Culturales</t>
  </si>
  <si>
    <t>Inscripción y partic. en competencias deport., culturales y científicas</t>
  </si>
  <si>
    <t>Otros Gastos Generales</t>
  </si>
  <si>
    <t>GASTOS DE INVERSION</t>
  </si>
  <si>
    <t>No. 1. Vitrina Pedagógica</t>
  </si>
  <si>
    <t>No. 3. Medio Ambiente y Prevención de Desastres</t>
  </si>
  <si>
    <t>No. 4. Aprovechamiento  del Tiempo Libre</t>
  </si>
  <si>
    <t>No. 5. Educación Sexual</t>
  </si>
  <si>
    <t xml:space="preserve">No. 6. Compra Equipos Beneficio de los Estudiantes </t>
  </si>
  <si>
    <t>No  7. Formacion de Valores</t>
  </si>
  <si>
    <t>No. 8. Formación Técnica y para el Trabajo</t>
  </si>
  <si>
    <t>No. 9. Fomento de la Cultura</t>
  </si>
  <si>
    <t>No. 10. Investigación y Estudios</t>
  </si>
  <si>
    <t>No. 11. Otros Proyectos</t>
  </si>
  <si>
    <t>TOTALES</t>
  </si>
  <si>
    <t>EJECUCION PRESUPUESTAL DE INGRESOS VIGENCIA 2023</t>
  </si>
  <si>
    <t>TOTAL</t>
  </si>
  <si>
    <t>INGRESOS OPERACIONALES</t>
  </si>
  <si>
    <t>Certificaciones y Constancias.</t>
  </si>
  <si>
    <t>Tienda Escolar</t>
  </si>
  <si>
    <t>Otros Ingresos No Tributarios</t>
  </si>
  <si>
    <t>TRANSFERENCIAS/SECRETARIA DE EDUCACION DTO</t>
  </si>
  <si>
    <t>Ministerio de Educación Nacional - MEN</t>
  </si>
  <si>
    <t>Secretaria de Educación del Distrito - SED</t>
  </si>
  <si>
    <t>RECURSOS DE CAPITAL</t>
  </si>
  <si>
    <t>Excedentes Financieros</t>
  </si>
  <si>
    <t>RECAUDADO</t>
  </si>
  <si>
    <t>Fecha</t>
  </si>
  <si>
    <t>Ctto No.</t>
  </si>
  <si>
    <t>Objeto</t>
  </si>
  <si>
    <t>Beneficiario</t>
  </si>
  <si>
    <t>Inicial</t>
  </si>
  <si>
    <t xml:space="preserve">Luz  Angela Velazquez  Colmenares </t>
  </si>
  <si>
    <t>Zeade Justhinne Cajamarca Blanco</t>
  </si>
  <si>
    <t>Fumigaciones Industriales M&amp;S</t>
  </si>
  <si>
    <t>Rafael Enrique Rincon Rozo</t>
  </si>
  <si>
    <t>Hector Andres Preciado Forero</t>
  </si>
  <si>
    <t xml:space="preserve">Gustavo Andres Meza Mora </t>
  </si>
  <si>
    <t>Hermes  Valencia Medina</t>
  </si>
  <si>
    <t>Sermas Elevadores S.A.S</t>
  </si>
  <si>
    <t>Evelio  Guauta Velasquez</t>
  </si>
  <si>
    <t>Edisson  Bolaños Lopez</t>
  </si>
  <si>
    <t>Twins Suministros Y Soluciones S.As</t>
  </si>
  <si>
    <t>Dilan  Montoya Moreno</t>
  </si>
  <si>
    <t>William  Rodriguez Soche</t>
  </si>
  <si>
    <t>Viacoltur S.A.S</t>
  </si>
  <si>
    <t>Otto  Gonzalez Leon</t>
  </si>
  <si>
    <t>Andrea Melissa Maldonado Montes</t>
  </si>
  <si>
    <t>Henry Giovanny Barragan Martinez</t>
  </si>
  <si>
    <t>Johan Steven Rozo Pineda</t>
  </si>
  <si>
    <t>Jeny Johana Niño Posada</t>
  </si>
  <si>
    <t>Cristobal  Zapata Lopez</t>
  </si>
  <si>
    <t xml:space="preserve">Jorge Enrique Pedreros </t>
  </si>
  <si>
    <t xml:space="preserve">No. </t>
  </si>
  <si>
    <t>Fuente</t>
  </si>
  <si>
    <t>Rubro</t>
  </si>
  <si>
    <t>Concepto</t>
  </si>
  <si>
    <t>Valor</t>
  </si>
  <si>
    <t>Cod Banco</t>
  </si>
  <si>
    <t>Nombre Banco</t>
  </si>
  <si>
    <t>Fecha Inicial</t>
  </si>
  <si>
    <t>Fecha Final</t>
  </si>
  <si>
    <t>Fecha/Elaboración</t>
  </si>
  <si>
    <t>EF-SGP</t>
  </si>
  <si>
    <t>Cdp No. 1 Llevar La Contabilidad De Acuerdo Con Las Normas Vigentes Expedidas Por La Contaduria General De La Nación Y Presentar Los Estados Financieros De La Institución Educativa De La Vigencia 2022 Asï: De Los Meses De Junio A Diciembre, Actualizando De Los Meses De Enero A Mayo De 2022.</t>
  </si>
  <si>
    <t xml:space="preserve">Crp No. 1 contrato No. 1 Cdp No. 1 Luz  Angela Velazquez  Colmenares </t>
  </si>
  <si>
    <t>Banco Popular Cuenta de Ahorros No. 220057132284</t>
  </si>
  <si>
    <t xml:space="preserve">Cdp No. 2 Contratar Un Proveedor Que Suministre La Actualización Del Software Esparta Financiero Y De Inventarios Para La Institución Educativa </t>
  </si>
  <si>
    <t>Crp No. 2 contrato No. 2 Cdp No. 2 Zeade Justhinne Cajamarca Blanco</t>
  </si>
  <si>
    <t>EF-SED</t>
  </si>
  <si>
    <t>Cdp No. 3 Contratar Un Proveedor Que Otorgue El Servicio De Lavado Y Desinfección De Tanques, Fumigación, Desratización Y Realizar Pruebas De Control De Calidad Del Agua En Los Tanques De Las Sedes De La Institución.</t>
  </si>
  <si>
    <t>Crp No. 3 contrato No. 3 Cdp No. 3 Fumigaciones Industriales M&amp;S</t>
  </si>
  <si>
    <t>Cdp No. 4 Contratar Un Proveedor Que Otorgue El Suministro De Tóner Para Impresoras Y Fotocopiadoras De La Institución Y Así Poder Cumplir Con El Desarrollo De Las Actividades Programadas Dentro Del Colegio Carlos Alban Holguin I.E.D.</t>
  </si>
  <si>
    <t>Crp No. 4 contrato No. 4 Cdp No. 4 Rafael Enrique Rincon Rozo</t>
  </si>
  <si>
    <t>Saldo inicial</t>
  </si>
  <si>
    <t>Dd</t>
  </si>
  <si>
    <t>Cr</t>
  </si>
  <si>
    <t>Saldo</t>
  </si>
  <si>
    <t/>
  </si>
  <si>
    <t>SGP</t>
  </si>
  <si>
    <t>Cdp No. 5 Contratar Un Proveedor Que Otorgue El Servicio De Poda De Árboles, Corte De Pasto, Arreglo De Jardines Con Recolección Y Bota De Estos Desechos Generados En Las Tres Sedes De La Institución Para La Vigencia 2023.</t>
  </si>
  <si>
    <t>Crp No. 5 contrato No. 5 Cdp No. 5 Hector Andres Preciado Forero</t>
  </si>
  <si>
    <t>Subtotales</t>
  </si>
  <si>
    <t>Cdp No. 6 Contratar Un Proveedor Que Realice El Mantenimiento Hidráulico Y Adecuación De Espacios Sanitarios En La Sede A, B Y C De La Institución Educativa, Con El Fin De Garantizar Instalaciones Óptimas Para La Presencialidad De Los Niños, Niñas Y Jóvenes Del Colegio Carlos Alban Holguin.</t>
  </si>
  <si>
    <t xml:space="preserve">Crp No. 6 contrato No. 6 Cdp No. 7 Gustavo Andres Meza Mora </t>
  </si>
  <si>
    <t>Balance</t>
  </si>
  <si>
    <t>Crp No. 7 contrato No. 7 Cdp No. 8 Hermes  Valencia Medina</t>
  </si>
  <si>
    <t>Sumas Iguales</t>
  </si>
  <si>
    <t>Cdp No. 7 Contratar Un Proveedor Que Otorgue El Suministro De Carnet Estudiantil Para Los Estudiantes De Las Tres Sedes De La Institución Del Colegio Carlos Alban Holguin I.E.D.</t>
  </si>
  <si>
    <t>Cdp No. 8 Contratar Un Proveedor Que Otorgue El Servicio De Acarreos Para Traslado De Mobiliario Entre Sedes De La Institución.</t>
  </si>
  <si>
    <t>Crp No. 8 contrato No. 8 Cdp No. 9 Sermas Elevadores S.A.S</t>
  </si>
  <si>
    <t>Crp No. 9 contrato No. 9 Cdp No. 6 Evelio  Guauta Velasquez</t>
  </si>
  <si>
    <t>Cdp No. 9 Contratar Un Proveedor Que Otorgue El Servicio De Mantenimiento Correctivo Y Preventivo Para El Ascensor De La Institución Emitiendo Certificación Con Norma Técnica Colombiana 5926-1:2012.</t>
  </si>
  <si>
    <t>Cdp No. 10 Contratar Un Proveedor Que Otorgue El Suministro De Tintas Para Marcadores Recargables Para El Buen Desarrollo Pedagógico En Las Aulas De La Institución.</t>
  </si>
  <si>
    <t>Crp No. 10 contrato No. 10 Cdp No. 10 Edisson  Bolaños Lopez</t>
  </si>
  <si>
    <t>Cdp No. 11 Contratar Un Proveedor Que Suministre Elementos De Papelería, Útiles De Escritorio Y Oficina, Para Botiquín, Con El Fin De Garantizar El Óptimo Funcionamiento De Las Tres Sedes Del Colegio Carlos Alban Holguin Ied</t>
  </si>
  <si>
    <t>Crp No. 11 contrato No. 11 Cdp No. 11 Twins Suministros Y Soluciones S.As</t>
  </si>
  <si>
    <t>Cdp No. 12 Contratar Un Proveedor Que Otorgue El Servicio De Fabricación E Instalación De Ventanas Para La Seguridad En La Institución Educativa.</t>
  </si>
  <si>
    <t>Crp No. 12 contrato No. 12 Cdp No. 12 Dilan  Montoya Moreno</t>
  </si>
  <si>
    <t>SED</t>
  </si>
  <si>
    <t>Cdp No. 13 Contratar Un Proveedor Que Otorgue El Servicio De Limpieza De Bajantes, Terrazas, Cárcamos, Cajas De Inspección, Sifones, En Dos Periodos Del Presente Año Para Asegurar Que Las Instalaciones De La Institución Se Encuentren En Óptimas Condiciones Para Las Actividades De Los Estudiantes.</t>
  </si>
  <si>
    <t>Crp No. 13 contrato No. 13 Cdp No. 13 William  Rodriguez Soche</t>
  </si>
  <si>
    <t>Cdp No. 14 Contratar Un Proveedor Que Otorgue El Servicio De Recarga Y Mantenimiento De Extintores Para Las Tres Sedes De La Institución.</t>
  </si>
  <si>
    <t>Crp No. 14 contrato No. 14 Cdp No. 14 Fumigaciones Industriales M&amp;S</t>
  </si>
  <si>
    <t>Cdp No. 15 Contratar El Servicio De Transporte Terrestre Especial Escolar Del Segundo Semestre De 2023, Para El Desplazamiento De Los Estudiantes A Las Salidas Pedagógicas Del Colegio Carlos Albán Holguín.</t>
  </si>
  <si>
    <t>Crp No. 15 contrato No. 15 Cdp No. 15 Viacoltur S.A.S</t>
  </si>
  <si>
    <t>Cdp No. 16 Contratar Un Proveedor Que Realice El Servicio De Mantenimiento Correctivo Y Preventivo De Las Motobombas Hidráulicas De La Institución Educativa, Con El Fin De Garantizar Instalaciones Óptimas Para El Desarrollo De Las Actividades De Los Niños, Niñas Y Jóvenes Del Colegio Carlos Alban Holguin.</t>
  </si>
  <si>
    <t>Crp No. 16 contrato No. 16 Cdp No. 16 Dilan  Montoya Moreno</t>
  </si>
  <si>
    <t>Cdp No. 17 Contratar Un Proveedor Que Otorgue El Suministro De Reconocimientos, Paquetes De Grados Curso 11 Y Certificados Grado 9 Para Los Estudiantes De La Institución En El Año Lectivo 2023.</t>
  </si>
  <si>
    <t xml:space="preserve">Crp No. 17 contrato No. 17 Cdp No. 17 Gustavo Andres Meza Mora </t>
  </si>
  <si>
    <t xml:space="preserve">Traslado Presupuestal S/ac </t>
  </si>
  <si>
    <t>Crp No. 18 contrato No. 18 Cdp No. 20 Otto  Gonzalez Leon</t>
  </si>
  <si>
    <t>Crp No. 19 Cdp No. 18 Registro Otro Si Contrato No. 7 Hermes  Valencia Medina</t>
  </si>
  <si>
    <t>adicion al contrato #7</t>
  </si>
  <si>
    <t>RP</t>
  </si>
  <si>
    <t>Crp No. 20 contrato No. 19 Cdp No. 21 Andrea Melissa Maldonado Montes</t>
  </si>
  <si>
    <t>Crp No. 21 Cdp No. 23 Registro Otro Si Contrato No. 11 Twins Suministros Y Soluciones S.As</t>
  </si>
  <si>
    <t xml:space="preserve">Cdp No. 20 Contratar Un Proveedor Que Realice El Mantenimiento Tipo Ornamentación En La Sede A, B Y C De La Institución Educativa, Con El Fin De Garantizar Instalaciones Óptimas Para El Ingreso A Estudiar De Los Niños, Niñas Y Jóvenes Del Colegio Carlos Alban Holguin.
</t>
  </si>
  <si>
    <t>Cdp No. 21 Contratar Un Proveedor Que Otorgue El Suministro De Sombreros En Tela Para Sol Con El Fin De Desarrollar El Proyecto “Servicio Social Ambiental Comunitario A Traves De La Formación De Lideres Ambientales Transformadores De Su Territorio” Para Los Estudiantes De Las Tres Sedes De La Institución Del Colegio Carlos Alban Holguin I.E.D.</t>
  </si>
  <si>
    <t>Crp No. 22 contrato No. 20 Cdp No. 22 Andrea Melissa Maldonado Montes</t>
  </si>
  <si>
    <t>Cdp No. 22 Contratar Un Proveedor Que Otorgue El Suministro De Pendones Alusivos A Las Celebraciones De Las Diferentes Áreas De La Institución Educativa.</t>
  </si>
  <si>
    <t>Crp No. 23 contrato No. 21 Cdp No. 24 Henry Giovanny Barragan Martinez</t>
  </si>
  <si>
    <t>Crp No. 24 contrato No. 22 Cdp No. 26 Johan Steven Rozo Pineda</t>
  </si>
  <si>
    <t>Crp No. 25 contrato No. 23 Cdp No. 28 Jeny Johana Niño Posada</t>
  </si>
  <si>
    <t>Crp No. 26 contrato No. 24 Cdp No. 29 Cristobal  Zapata Lopez</t>
  </si>
  <si>
    <t xml:space="preserve">Crp No. 27 contrato No. 25 Cdp No. 31 Jorge Enrique Pedreros </t>
  </si>
  <si>
    <t>Crp No. 28 contrato No. 26 Cdp No. 32 Jeny Johana Niño Posada</t>
  </si>
  <si>
    <t>Crp No. 29 contrato No. 27 Cdp No. 33 Johan Steven Rozo Pineda</t>
  </si>
  <si>
    <t>adicion al contrato 11</t>
  </si>
  <si>
    <t>Crp No. 30 contrato No. 28 Cdp No. 34 Johan Steven Rozo Pineda</t>
  </si>
  <si>
    <t>Crp No. 31 contrato No. 29 Cdp No. 35 Hector Andres Preciado Forero</t>
  </si>
  <si>
    <t>Cdp No. 24 Contratar Un Proveedor Que Suministre, Instale, Desinstale Y Realice El Mantenimiento Preventivo Y Correctivo General De La Parte Eléctrica En Las Sedes A, B Y C Del Colegio Carlos Alban Holguin I.E.D.  Con El Fin De Garantizar Instalaciones Óptimas Para El Desarrollo De Actividades De Los Niños, Niñas, Jóvenes Y La Comunidad Educativa.</t>
  </si>
  <si>
    <t>Cdp No. 26 Contratar Un Proveedor Que Otorgue El Suministro De Placas Y Medallas Para El Reconocimiento De Los Estudiantes De La Institución Los Cuales Participaron En Diferentes Actividades Realizadas Por Las Diferentes Áreas, Por Su Compromiso Y Esfuerzo Realizado Durante El Año Lectivo.</t>
  </si>
  <si>
    <t>Cdp No. 27 Contratar Un Proveedor Que Suministre Elementos De Uso Didáctico Para Las Diferentes Actividades Desarrolladas En La Institución, Con El Fin De Garantizar El Óptimo Funcionamiento De Las Tres Sedes Del Colegio Carlos Alban Holguin Ied</t>
  </si>
  <si>
    <t>Cdp No. 28 Contratar Un Proveedor Que Otorgue El Suministro De Estolas Para Los Graduandos Curso 11 En El Año Electivo 2023.</t>
  </si>
  <si>
    <t>Cdp No. 29 Contratar Un Proveedor Que Otorgue El Suministro De Un Computador De Escritorio Para El Área De Pagaduría Para El Desarrollo Óptimo De Las Actividades Financieras Dentro De La Institución.</t>
  </si>
  <si>
    <t>Cdp No. 30 Contratar Un Proveedor Que Realice El Mantenimiento Preventivo Y Correctivo De Los Equipos Especializados Utilizados Para Las Actividades De Inclusión Dentro De La Institución, Con El Fin De Garantizar Instalaciones Óptimas Para El Desarrollo De Los Niños, Niñas, Jóvenes Y La Comunidad Educativa.</t>
  </si>
  <si>
    <t>Cdp No. 31 Contratar Un Proveedor Que Realice El Mantenimiento Correctivo, Preventivo Y Predictivo De Las Impresoras Y Duplos En La Sede A, B Y C De La Institución Educativa, Con El Fin De Garantizar Equipos Óptimos Para El Desarrollo De Las Actividades De Los Niños, Niñas Y Jóvenes Del Colegio Carlos Alban Holguin.</t>
  </si>
  <si>
    <t xml:space="preserve">Cdp No. 32 Contratar Un Proveedor Que Otorgue El Servicio De Lavado Y Planchado De Toda Clase De Vestuario Y Elementos De Telas Usados En La Institución “Togas, Birretes, Banderas, Manteles, Vestuarios Típicos”
</t>
  </si>
  <si>
    <t>Cdp No. 33 Contratar Un Proveedor Que Otorgue El Suministro De Elementos De Ferretería Para El Buen Desarrollo De Las Actividades Y Realizar Los Arreglos De Mantenimientos Necesarios Dentro De La Institución.</t>
  </si>
  <si>
    <t>Cdp No. 34 Contratar Un Proveedor Que Otorgue El Suministro De Cámaras De Seguridad Para Las Áreas Comunes De La Institución Con El Fin De Salvaguardar La Integridad De La Comunidad Educativa.</t>
  </si>
  <si>
    <t>Cdp No. 35 Contratar Un Proveedor Que Suministre, Instale, Desinstale Y Realice El Mantenimiento General De La Parte De Mampostería En Las Sedes A, B Y C Del Colegio Carlos Alban Holguin I.E.D.  Con El Fin De Garantizar Instalaciones Óptimas Para El Desarrollo De Actividades De Los Niños, Niñas, Jóvenes Y La Comunidad Educativa.</t>
  </si>
  <si>
    <t>Contrato de Contador</t>
  </si>
  <si>
    <t>Actualización aplicativos Esparta</t>
  </si>
  <si>
    <t>Lavado y desinfección de tanques, fumigación, desratización y realizar pruebas de control de calidad del agua</t>
  </si>
  <si>
    <t xml:space="preserve">Suministro de tóner para impresoras y fotocopiadoras </t>
  </si>
  <si>
    <t xml:space="preserve">Suministro de carnet </t>
  </si>
  <si>
    <t xml:space="preserve"> Servicio de acarreos </t>
  </si>
  <si>
    <t>Mantenimiento correctivo y preventivo para el ascensor.</t>
  </si>
  <si>
    <t xml:space="preserve">Mantenimiento hidráulico y adecuación de espacios sanitarios </t>
  </si>
  <si>
    <t xml:space="preserve">Suministro de tintas para marcadores recargables </t>
  </si>
  <si>
    <t xml:space="preserve">Suministre elementos de papelería, útiles de escritorio y oficina, para botiquín, </t>
  </si>
  <si>
    <t xml:space="preserve"> Fabricación e instalación de rejaventanas en la terraza del tercer piso delbloque nuevo</t>
  </si>
  <si>
    <t xml:space="preserve"> Limpieza de bajantes, terrazas, cárcamos, cajas de inspección, sifones, en dos periodos del presente año </t>
  </si>
  <si>
    <t xml:space="preserve"> servicio de recarga y mantenimiento de extintore.</t>
  </si>
  <si>
    <t>Transporte salidas pedagogicas</t>
  </si>
  <si>
    <t>Mantenimiento correctivo y preventivo de las motobombas</t>
  </si>
  <si>
    <t>Suministro de reconocimientos, paquetes de grados curso 11 y certificados grado 9 .</t>
  </si>
  <si>
    <t xml:space="preserve">Contrato de Ornamentacón
</t>
  </si>
  <si>
    <t xml:space="preserve"> suministro de sombreros en tela para sol con el fin de desarrollar el proyecto “servicio social ambiental comunitario a traves de la formación de lideres ambientales transformadores de su territorio”</t>
  </si>
  <si>
    <t>Suministro de Pendones para diferentes actividades</t>
  </si>
  <si>
    <t xml:space="preserve"> mantenimiento preventivo y correctivo general de la parte eléctrica </t>
  </si>
  <si>
    <t xml:space="preserve"> suministro de placas y medallas para el reconocimiento de los estudiantes d</t>
  </si>
  <si>
    <t xml:space="preserve"> suministro de estolas para los graduandos curso 11 en el año electivo 2023.</t>
  </si>
  <si>
    <t xml:space="preserve"> suministro de un computador de escritorio para el área de pagaduría</t>
  </si>
  <si>
    <t xml:space="preserve"> mantenimiento correctivo, preventivo y predictivo de las impresoras y duplos</t>
  </si>
  <si>
    <t xml:space="preserve"> servicio de lavado y planchado de toda clase de vestuario y elementos de telas usados en la institución “togas, birretes, banderas, manteles, vestuarios típicos”
</t>
  </si>
  <si>
    <t xml:space="preserve"> suministro de elementos de ferretería</t>
  </si>
  <si>
    <t>contratar un proveedor que otorgue el suministro de cámaras de seguridad</t>
  </si>
  <si>
    <t xml:space="preserve">suministro instale, desinstale y realice el mantenimiento general de la parte de mampostería </t>
  </si>
  <si>
    <t xml:space="preserve">COLEGIO CARLOS ALBAN HOLGUIN </t>
  </si>
  <si>
    <t>CONTRATACION 2023</t>
  </si>
  <si>
    <t>R.P. BANCO POPULR CUENTA DE AHORROS No. 220057132284</t>
  </si>
  <si>
    <t>MAESTRA. BANCO POPULR CUENTA DE AHORROS No. 220057116816</t>
  </si>
  <si>
    <t>SED. BANCO POPULR CUENTA DE AHORROS No. 220057128944</t>
  </si>
  <si>
    <t>PAG. BANCO POPULR CUENTA DE AHORROS No. 220057129553</t>
  </si>
  <si>
    <t>CUENTAS DE AHORRO</t>
  </si>
  <si>
    <t>COLEGIO CARLOS ALBAN HOLGUIN</t>
  </si>
  <si>
    <t>RENDICION DE CUENTAS 2023</t>
  </si>
  <si>
    <t>COLEGIO CARLOSALBAN HOLGUIN</t>
  </si>
  <si>
    <t>PROPIEDADES, PLANTA Y EQUIPO</t>
  </si>
  <si>
    <t>MAQUINARIA Y EQUIPO</t>
  </si>
  <si>
    <t>Equipo de recreación y deporte</t>
  </si>
  <si>
    <t>MUEBLES, ENSERES Y EQUIPOS DE OFICINA</t>
  </si>
  <si>
    <t>Muebles y enseres</t>
  </si>
  <si>
    <t>Equipo y máquina de oficina</t>
  </si>
  <si>
    <t>EQUIPOS DE COMUNICACIÓN Y COMPUTACIÓN</t>
  </si>
  <si>
    <t>Equipo de comunicación</t>
  </si>
  <si>
    <t>Equipo de computación</t>
  </si>
  <si>
    <t>DEPRECIACIÓN ACUMULADA (CR)</t>
  </si>
  <si>
    <t>Retención de impuesto de industria y comercio por compras</t>
  </si>
  <si>
    <t xml:space="preserve">PASIVOS - IMPUESTOS </t>
  </si>
  <si>
    <t>VALOR</t>
  </si>
  <si>
    <t>PATRIMONIO</t>
  </si>
  <si>
    <t>Capital Fiscal</t>
  </si>
  <si>
    <t>RESULTADOS DE EJERCICIOS ANTERIORES</t>
  </si>
  <si>
    <t>Excedente acumulado</t>
  </si>
  <si>
    <t>Déficit acumulado</t>
  </si>
  <si>
    <t>RENDICION DECUENTAS 2023</t>
  </si>
  <si>
    <t>31 DE DICIEMBRE 2023</t>
  </si>
  <si>
    <t>DICIEMBRE 31 DE 2023</t>
  </si>
  <si>
    <t>CUENTAS DE BLANCE A DICIEMBRE 31 DE 2023</t>
  </si>
  <si>
    <t>RENDIMIENTOS FINANCIEROS 2023</t>
  </si>
  <si>
    <t>CERTIFICIAICONES Y CONSTANCIAS NOV Y DIC 2023</t>
  </si>
  <si>
    <t>GASTOS BANCARIOS 2023</t>
  </si>
  <si>
    <t xml:space="preserve">TOTAL ADICION </t>
  </si>
  <si>
    <t>RECURSOS PROPIOS</t>
  </si>
  <si>
    <t>TRANSFERENCIA SED PERMANENCIA</t>
  </si>
  <si>
    <t>TRANSFERENCIA SED MANTENIMIENTO</t>
  </si>
  <si>
    <t>SALDO DISPONIBLE</t>
  </si>
  <si>
    <t>EXCEDENTES PARA LAVIGENCIA 2024</t>
  </si>
  <si>
    <r>
      <rPr>
        <u/>
        <sz val="14"/>
        <color theme="0"/>
        <rFont val="Aptos Narrow"/>
        <family val="2"/>
        <scheme val="minor"/>
      </rPr>
      <t>S</t>
    </r>
    <r>
      <rPr>
        <sz val="14"/>
        <color theme="0"/>
        <rFont val="Aptos Narrow"/>
        <family val="2"/>
        <scheme val="minor"/>
      </rPr>
      <t xml:space="preserve">ervicio de poda de árboles, corte de pasto, arreglo de jardines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</si>
</sst>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0_-;\-&quot;$&quot;* #,##0_-;_-&quot;$&quot;* &quot;-&quot;_-;_-@_-"/>
    <numFmt numFmtId="165" formatCode="mmmm\ dd\,\ &quot;de&quot;\ yyyy"/>
    <numFmt numFmtId="166" formatCode="_(* #,##0.00_);_(* \(#,##0.00\);_(* &quot;-&quot;??_);_(@_)"/>
    <numFmt numFmtId="167" formatCode="_-* #,##0_-;\-* #,##0_-;_-* &quot;-&quot;??_-;_-@_-"/>
    <numFmt numFmtId="168" formatCode="_(* #,##0_);_(* \(#,##0\);_(* &quot;-&quot;??_);_(@_)"/>
  </numFmts>
  <fonts count="18" x14ac:knownFonts="1">
    <font>
      <sz val="11"/>
      <color theme="1"/>
      <name val="Aptos Narrow"/>
      <family val="2"/>
      <scheme val="minor"/>
    </font>
    <font>
      <sz val="11"/>
      <color theme="1"/>
      <name val="Aptos Narrow"/>
      <family val="2"/>
      <scheme val="minor"/>
    </font>
    <font>
      <sz val="18"/>
      <color theme="1"/>
      <name val="Aptos Narrow"/>
      <family val="2"/>
      <scheme val="minor"/>
    </font>
    <font>
      <sz val="10"/>
      <name val="Arial"/>
      <family val="2"/>
    </font>
    <font>
      <sz val="20"/>
      <color theme="1"/>
      <name val="Times New Roman"/>
      <family val="1"/>
    </font>
    <font>
      <b/>
      <sz val="11"/>
      <color theme="1"/>
      <name val="Aptos Narrow"/>
      <family val="2"/>
      <scheme val="minor"/>
    </font>
    <font>
      <sz val="11"/>
      <color theme="0"/>
      <name val="Aptos Narrow"/>
      <family val="2"/>
      <scheme val="minor"/>
    </font>
    <font>
      <sz val="26"/>
      <color theme="1"/>
      <name val="Times New Roman"/>
      <family val="1"/>
    </font>
    <font>
      <sz val="20"/>
      <name val="Aptos Narrow"/>
      <family val="2"/>
      <scheme val="minor"/>
    </font>
    <font>
      <b/>
      <sz val="20"/>
      <color theme="1"/>
      <name val="Aptos Narrow"/>
      <family val="2"/>
      <scheme val="minor"/>
    </font>
    <font>
      <b/>
      <sz val="20"/>
      <name val="Aptos Narrow"/>
      <family val="2"/>
      <scheme val="minor"/>
    </font>
    <font>
      <sz val="20"/>
      <color theme="1"/>
      <name val="Aptos Narrow"/>
      <family val="2"/>
      <scheme val="minor"/>
    </font>
    <font>
      <b/>
      <sz val="18"/>
      <name val="Aptos Narrow"/>
      <family val="2"/>
      <scheme val="minor"/>
    </font>
    <font>
      <b/>
      <sz val="18"/>
      <color theme="1"/>
      <name val="Aptos Narrow"/>
      <family val="2"/>
      <scheme val="minor"/>
    </font>
    <font>
      <sz val="16"/>
      <color theme="1"/>
      <name val="Aptos Narrow"/>
      <family val="2"/>
      <scheme val="minor"/>
    </font>
    <font>
      <sz val="22"/>
      <color theme="1"/>
      <name val="Aptos Narrow"/>
      <family val="2"/>
      <scheme val="minor"/>
    </font>
    <font>
      <sz val="14"/>
      <color theme="0"/>
      <name val="Aptos Narrow"/>
      <family val="2"/>
      <scheme val="minor"/>
    </font>
    <font>
      <u/>
      <sz val="14"/>
      <color theme="0"/>
      <name val="Aptos Narrow"/>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59999389629810485"/>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double">
        <color auto="1"/>
      </bottom>
      <diagonal/>
    </border>
    <border>
      <left/>
      <right/>
      <top style="double">
        <color auto="1"/>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3" fillId="0" borderId="0"/>
    <xf numFmtId="164" fontId="1"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0" fillId="0" borderId="0" xfId="0" applyProtection="1">
      <protection hidden="1"/>
    </xf>
    <xf numFmtId="3" fontId="0" fillId="0" borderId="0" xfId="0" applyNumberFormat="1" applyProtection="1">
      <protection hidden="1"/>
    </xf>
    <xf numFmtId="41" fontId="12" fillId="2" borderId="1" xfId="1" applyFont="1" applyFill="1" applyBorder="1" applyAlignment="1" applyProtection="1">
      <alignment horizontal="right" vertical="center"/>
      <protection hidden="1"/>
    </xf>
    <xf numFmtId="9" fontId="12" fillId="2" borderId="1" xfId="2" applyFont="1" applyFill="1" applyBorder="1" applyAlignment="1" applyProtection="1">
      <alignment horizontal="right" vertical="center"/>
      <protection hidden="1"/>
    </xf>
    <xf numFmtId="41" fontId="13" fillId="0" borderId="1" xfId="1" applyFont="1" applyFill="1" applyBorder="1" applyAlignment="1" applyProtection="1">
      <protection hidden="1"/>
    </xf>
    <xf numFmtId="41" fontId="2" fillId="0" borderId="1" xfId="1" applyFont="1" applyFill="1" applyBorder="1" applyAlignment="1" applyProtection="1">
      <protection hidden="1"/>
    </xf>
    <xf numFmtId="9" fontId="2" fillId="0" borderId="1" xfId="2" applyFont="1" applyFill="1" applyBorder="1" applyAlignment="1" applyProtection="1">
      <protection hidden="1"/>
    </xf>
    <xf numFmtId="41" fontId="12" fillId="2" borderId="1" xfId="1" applyFont="1" applyFill="1" applyBorder="1" applyAlignment="1" applyProtection="1">
      <alignment horizontal="right"/>
      <protection hidden="1"/>
    </xf>
    <xf numFmtId="0" fontId="0" fillId="0" borderId="0" xfId="0" applyAlignment="1">
      <alignment horizontal="center"/>
    </xf>
    <xf numFmtId="1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164" fontId="6" fillId="0" borderId="0" xfId="5" applyFont="1" applyAlignment="1">
      <alignment horizontal="left" vertical="center" wrapText="1"/>
    </xf>
    <xf numFmtId="0" fontId="0" fillId="2" borderId="0" xfId="0" applyFill="1" applyAlignment="1">
      <alignment horizontal="center" vertical="center"/>
    </xf>
    <xf numFmtId="0" fontId="0" fillId="2" borderId="0" xfId="0" applyFill="1" applyAlignment="1">
      <alignment vertical="center"/>
    </xf>
    <xf numFmtId="14" fontId="0" fillId="2" borderId="0" xfId="0" applyNumberFormat="1" applyFill="1" applyAlignment="1">
      <alignment horizontal="center" vertical="center"/>
    </xf>
    <xf numFmtId="164" fontId="0" fillId="2" borderId="0" xfId="5" applyFont="1" applyFill="1" applyAlignment="1">
      <alignment horizontal="center" vertical="center"/>
    </xf>
    <xf numFmtId="0" fontId="0" fillId="2" borderId="1" xfId="0" applyFill="1" applyBorder="1" applyAlignment="1">
      <alignment horizontal="center" vertical="center"/>
    </xf>
    <xf numFmtId="0" fontId="0" fillId="2" borderId="1" xfId="0" applyFill="1" applyBorder="1" applyAlignment="1" applyProtection="1">
      <alignment horizontal="center"/>
      <protection hidden="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164" fontId="0" fillId="0" borderId="0" xfId="5" applyFont="1" applyAlignment="1">
      <alignment vertical="center" wrapText="1"/>
    </xf>
    <xf numFmtId="41" fontId="0" fillId="0" borderId="0" xfId="1" applyFont="1" applyAlignment="1">
      <alignment horizontal="center" vertical="center" wrapText="1"/>
    </xf>
    <xf numFmtId="0" fontId="0" fillId="0" borderId="1" xfId="0" applyBorder="1" applyAlignment="1" applyProtection="1">
      <alignment horizontal="center"/>
      <protection locked="0" hidden="1"/>
    </xf>
    <xf numFmtId="0" fontId="0" fillId="2" borderId="1" xfId="0" applyFill="1" applyBorder="1" applyProtection="1">
      <protection hidden="1"/>
    </xf>
    <xf numFmtId="14" fontId="0" fillId="0" borderId="1" xfId="0" applyNumberFormat="1" applyBorder="1" applyAlignment="1" applyProtection="1">
      <alignment horizontal="center"/>
      <protection locked="0" hidden="1"/>
    </xf>
    <xf numFmtId="4" fontId="0" fillId="2" borderId="1" xfId="1" applyNumberFormat="1" applyFont="1" applyFill="1" applyBorder="1" applyProtection="1">
      <protection hidden="1"/>
    </xf>
    <xf numFmtId="14" fontId="0" fillId="0" borderId="0" xfId="0" applyNumberFormat="1" applyAlignment="1" applyProtection="1">
      <alignment horizontal="center" wrapText="1"/>
      <protection hidden="1"/>
    </xf>
    <xf numFmtId="0" fontId="0" fillId="0" borderId="0" xfId="0" applyAlignment="1" applyProtection="1">
      <alignment vertical="center" wrapText="1"/>
      <protection hidden="1"/>
    </xf>
    <xf numFmtId="4" fontId="0" fillId="0" borderId="0" xfId="1" applyNumberFormat="1" applyFont="1" applyAlignment="1" applyProtection="1">
      <alignment vertical="center" wrapText="1"/>
      <protection hidden="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14" fontId="0" fillId="0" borderId="0" xfId="0" applyNumberFormat="1" applyAlignment="1">
      <alignment horizontal="center" vertical="center"/>
    </xf>
    <xf numFmtId="41" fontId="0" fillId="0" borderId="0" xfId="1" applyFont="1" applyAlignment="1">
      <alignment horizontal="center" vertical="center"/>
    </xf>
    <xf numFmtId="0" fontId="0" fillId="0" borderId="0" xfId="0" applyAlignment="1">
      <alignment horizontal="left" wrapText="1"/>
    </xf>
    <xf numFmtId="14" fontId="0" fillId="0" borderId="0" xfId="0" applyNumberFormat="1" applyAlignment="1">
      <alignment horizontal="center"/>
    </xf>
    <xf numFmtId="164" fontId="0" fillId="0" borderId="0" xfId="5" applyFont="1"/>
    <xf numFmtId="14" fontId="0" fillId="0" borderId="0" xfId="0" applyNumberFormat="1" applyAlignment="1" applyProtection="1">
      <alignment horizontal="center"/>
      <protection hidden="1"/>
    </xf>
    <xf numFmtId="0" fontId="0" fillId="0" borderId="0" xfId="0" applyAlignment="1" applyProtection="1">
      <alignment vertical="center"/>
      <protection hidden="1"/>
    </xf>
    <xf numFmtId="4" fontId="0" fillId="0" borderId="0" xfId="1" applyNumberFormat="1" applyFont="1" applyAlignment="1" applyProtection="1">
      <alignment vertical="center"/>
      <protection hidden="1"/>
    </xf>
    <xf numFmtId="41" fontId="6" fillId="0" borderId="0" xfId="1" applyFont="1" applyAlignment="1">
      <alignment horizontal="left" vertical="center" wrapText="1"/>
    </xf>
    <xf numFmtId="14" fontId="0" fillId="0" borderId="0" xfId="0" applyNumberFormat="1"/>
    <xf numFmtId="14" fontId="0" fillId="0" borderId="0" xfId="0" applyNumberFormat="1" applyAlignment="1" applyProtection="1">
      <alignment vertical="center"/>
      <protection hidden="1"/>
    </xf>
    <xf numFmtId="41" fontId="0" fillId="0" borderId="0" xfId="1" applyFont="1"/>
    <xf numFmtId="14" fontId="0" fillId="0" borderId="0" xfId="0" applyNumberFormat="1" applyProtection="1">
      <protection hidden="1"/>
    </xf>
    <xf numFmtId="4" fontId="0" fillId="0" borderId="0" xfId="1" applyNumberFormat="1" applyFont="1" applyProtection="1">
      <protection hidden="1"/>
    </xf>
    <xf numFmtId="14" fontId="6" fillId="0" borderId="0" xfId="0" applyNumberFormat="1" applyFont="1" applyAlignment="1">
      <alignment horizontal="center"/>
    </xf>
    <xf numFmtId="0" fontId="6" fillId="0" borderId="0" xfId="0" applyFont="1" applyAlignment="1">
      <alignment horizontal="center"/>
    </xf>
    <xf numFmtId="0" fontId="6" fillId="0" borderId="0" xfId="0" applyFont="1"/>
    <xf numFmtId="41" fontId="6" fillId="0" borderId="0" xfId="1" applyFont="1"/>
    <xf numFmtId="4" fontId="0" fillId="0" borderId="0" xfId="0" applyNumberFormat="1" applyProtection="1">
      <protection hidden="1"/>
    </xf>
    <xf numFmtId="0" fontId="0" fillId="0" borderId="9" xfId="0" applyBorder="1"/>
    <xf numFmtId="41" fontId="0" fillId="0" borderId="10" xfId="1" applyFont="1" applyBorder="1"/>
    <xf numFmtId="0" fontId="0" fillId="0" borderId="11" xfId="0" applyBorder="1"/>
    <xf numFmtId="41" fontId="0" fillId="0" borderId="12" xfId="1" applyFont="1" applyBorder="1"/>
    <xf numFmtId="0" fontId="0" fillId="3" borderId="7" xfId="0" applyFill="1" applyBorder="1" applyAlignment="1">
      <alignment horizontal="center"/>
    </xf>
    <xf numFmtId="41" fontId="0" fillId="3" borderId="8" xfId="1" applyFont="1" applyFill="1" applyBorder="1"/>
    <xf numFmtId="0" fontId="0" fillId="4" borderId="7" xfId="0" applyFill="1" applyBorder="1"/>
    <xf numFmtId="41" fontId="0" fillId="4" borderId="8" xfId="1" applyFont="1" applyFill="1" applyBorder="1"/>
    <xf numFmtId="0" fontId="0" fillId="5" borderId="7" xfId="0" applyFill="1" applyBorder="1" applyAlignment="1">
      <alignment horizontal="center"/>
    </xf>
    <xf numFmtId="0" fontId="0" fillId="5" borderId="8" xfId="0" applyFill="1" applyBorder="1" applyAlignment="1">
      <alignment horizontal="center"/>
    </xf>
    <xf numFmtId="0" fontId="14" fillId="7" borderId="7" xfId="0" applyFont="1" applyFill="1" applyBorder="1" applyAlignment="1">
      <alignment horizontal="center"/>
    </xf>
    <xf numFmtId="0" fontId="14" fillId="7" borderId="13" xfId="0" applyFont="1" applyFill="1" applyBorder="1" applyAlignment="1">
      <alignment horizontal="center"/>
    </xf>
    <xf numFmtId="0" fontId="14" fillId="7" borderId="8" xfId="0" applyFont="1" applyFill="1" applyBorder="1" applyAlignment="1">
      <alignment horizontal="center"/>
    </xf>
    <xf numFmtId="0" fontId="14" fillId="2" borderId="9" xfId="0" applyFont="1" applyFill="1" applyBorder="1" applyProtection="1">
      <protection hidden="1"/>
    </xf>
    <xf numFmtId="166" fontId="14" fillId="2" borderId="6" xfId="3" applyFont="1" applyFill="1" applyBorder="1" applyAlignment="1" applyProtection="1">
      <protection hidden="1"/>
    </xf>
    <xf numFmtId="166" fontId="14" fillId="2" borderId="10" xfId="0" applyNumberFormat="1" applyFont="1" applyFill="1" applyBorder="1" applyProtection="1">
      <protection hidden="1"/>
    </xf>
    <xf numFmtId="0" fontId="14" fillId="0" borderId="9" xfId="0" applyFont="1" applyBorder="1"/>
    <xf numFmtId="167" fontId="14" fillId="2" borderId="6" xfId="6" applyNumberFormat="1" applyFont="1" applyFill="1" applyBorder="1" applyAlignment="1" applyProtection="1">
      <protection hidden="1"/>
    </xf>
    <xf numFmtId="167" fontId="14" fillId="0" borderId="6" xfId="6" applyNumberFormat="1" applyFont="1" applyBorder="1"/>
    <xf numFmtId="167" fontId="14" fillId="0" borderId="10" xfId="6" applyNumberFormat="1" applyFont="1" applyBorder="1"/>
    <xf numFmtId="0" fontId="14" fillId="2" borderId="11" xfId="0" applyFont="1" applyFill="1" applyBorder="1" applyProtection="1">
      <protection hidden="1"/>
    </xf>
    <xf numFmtId="168" fontId="14" fillId="2" borderId="14" xfId="3" applyNumberFormat="1" applyFont="1" applyFill="1" applyBorder="1" applyAlignment="1" applyProtection="1">
      <protection hidden="1"/>
    </xf>
    <xf numFmtId="168" fontId="14" fillId="2" borderId="12" xfId="0" applyNumberFormat="1" applyFont="1" applyFill="1" applyBorder="1" applyProtection="1">
      <protection hidden="1"/>
    </xf>
    <xf numFmtId="2" fontId="9" fillId="2" borderId="17" xfId="0" applyNumberFormat="1" applyFont="1" applyFill="1" applyBorder="1" applyProtection="1">
      <protection hidden="1"/>
    </xf>
    <xf numFmtId="3" fontId="10" fillId="2" borderId="18" xfId="4" applyNumberFormat="1" applyFont="1" applyFill="1" applyBorder="1" applyProtection="1">
      <protection hidden="1"/>
    </xf>
    <xf numFmtId="1" fontId="11" fillId="0" borderId="17" xfId="0" applyNumberFormat="1" applyFont="1" applyBorder="1" applyProtection="1">
      <protection hidden="1"/>
    </xf>
    <xf numFmtId="3" fontId="11" fillId="0" borderId="18" xfId="3" applyNumberFormat="1" applyFont="1" applyFill="1" applyBorder="1" applyAlignment="1" applyProtection="1">
      <protection hidden="1"/>
    </xf>
    <xf numFmtId="0" fontId="9" fillId="2" borderId="17" xfId="0" applyFont="1" applyFill="1" applyBorder="1" applyProtection="1">
      <protection hidden="1"/>
    </xf>
    <xf numFmtId="3" fontId="9" fillId="2" borderId="18" xfId="3" applyNumberFormat="1" applyFont="1" applyFill="1" applyBorder="1" applyAlignment="1" applyProtection="1">
      <protection hidden="1"/>
    </xf>
    <xf numFmtId="1" fontId="9" fillId="2" borderId="17" xfId="0" applyNumberFormat="1" applyFont="1" applyFill="1" applyBorder="1" applyProtection="1">
      <protection hidden="1"/>
    </xf>
    <xf numFmtId="0" fontId="9" fillId="2" borderId="19" xfId="0" applyFont="1" applyFill="1" applyBorder="1" applyAlignment="1" applyProtection="1">
      <alignment horizontal="center"/>
      <protection hidden="1"/>
    </xf>
    <xf numFmtId="3" fontId="9" fillId="2" borderId="20" xfId="0" applyNumberFormat="1" applyFont="1" applyFill="1" applyBorder="1" applyProtection="1">
      <protection hidden="1"/>
    </xf>
    <xf numFmtId="0" fontId="8" fillId="3" borderId="16" xfId="4" applyFont="1" applyFill="1" applyBorder="1" applyAlignment="1" applyProtection="1">
      <alignment horizontal="center" vertical="center"/>
      <protection hidden="1"/>
    </xf>
    <xf numFmtId="0" fontId="8" fillId="3" borderId="18" xfId="4" applyFont="1" applyFill="1" applyBorder="1" applyAlignment="1" applyProtection="1">
      <alignment horizontal="center" vertical="center"/>
      <protection hidden="1"/>
    </xf>
    <xf numFmtId="3" fontId="12" fillId="3" borderId="1" xfId="4" applyNumberFormat="1" applyFont="1" applyFill="1" applyBorder="1" applyAlignment="1" applyProtection="1">
      <alignment horizontal="center" vertical="center"/>
      <protection hidden="1"/>
    </xf>
    <xf numFmtId="3" fontId="12" fillId="3" borderId="21" xfId="4" applyNumberFormat="1" applyFont="1" applyFill="1" applyBorder="1" applyAlignment="1" applyProtection="1">
      <alignment horizontal="center" vertical="center"/>
      <protection hidden="1"/>
    </xf>
    <xf numFmtId="49" fontId="12" fillId="2" borderId="17" xfId="4" applyNumberFormat="1" applyFont="1" applyFill="1" applyBorder="1" applyAlignment="1" applyProtection="1">
      <alignment horizontal="left" vertical="center"/>
      <protection hidden="1"/>
    </xf>
    <xf numFmtId="41" fontId="12" fillId="2" borderId="18" xfId="1" applyFont="1" applyFill="1" applyBorder="1" applyAlignment="1" applyProtection="1">
      <alignment horizontal="right" vertical="center"/>
      <protection hidden="1"/>
    </xf>
    <xf numFmtId="0" fontId="2" fillId="0" borderId="17" xfId="0" applyFont="1" applyBorder="1" applyProtection="1">
      <protection hidden="1"/>
    </xf>
    <xf numFmtId="41" fontId="2" fillId="0" borderId="18" xfId="1" applyFont="1" applyFill="1" applyBorder="1" applyAlignment="1" applyProtection="1">
      <protection hidden="1"/>
    </xf>
    <xf numFmtId="49" fontId="12" fillId="2" borderId="17" xfId="4" applyNumberFormat="1" applyFont="1" applyFill="1" applyBorder="1" applyAlignment="1" applyProtection="1">
      <alignment horizontal="left"/>
      <protection hidden="1"/>
    </xf>
    <xf numFmtId="41" fontId="12" fillId="2" borderId="18" xfId="1" applyFont="1" applyFill="1" applyBorder="1" applyAlignment="1" applyProtection="1">
      <alignment horizontal="right"/>
      <protection hidden="1"/>
    </xf>
    <xf numFmtId="41" fontId="2" fillId="0" borderId="17" xfId="1" applyFont="1" applyFill="1" applyBorder="1" applyAlignment="1" applyProtection="1">
      <protection hidden="1"/>
    </xf>
    <xf numFmtId="49" fontId="12" fillId="2" borderId="19" xfId="4" applyNumberFormat="1" applyFont="1" applyFill="1" applyBorder="1" applyAlignment="1" applyProtection="1">
      <alignment horizontal="left"/>
      <protection hidden="1"/>
    </xf>
    <xf numFmtId="41" fontId="12" fillId="2" borderId="22" xfId="1" applyFont="1" applyFill="1" applyBorder="1" applyAlignment="1" applyProtection="1">
      <alignment horizontal="right"/>
      <protection hidden="1"/>
    </xf>
    <xf numFmtId="9" fontId="12" fillId="2" borderId="22" xfId="2" applyFont="1" applyFill="1" applyBorder="1" applyAlignment="1" applyProtection="1">
      <alignment horizontal="right" vertical="center"/>
      <protection hidden="1"/>
    </xf>
    <xf numFmtId="41" fontId="12" fillId="2" borderId="20" xfId="1" applyFont="1" applyFill="1" applyBorder="1" applyAlignment="1" applyProtection="1">
      <alignment horizontal="right"/>
      <protection hidden="1"/>
    </xf>
    <xf numFmtId="1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164" fontId="16" fillId="0" borderId="0" xfId="5" applyFont="1" applyAlignment="1">
      <alignment horizontal="left" vertical="center" wrapText="1"/>
    </xf>
    <xf numFmtId="0" fontId="2" fillId="3" borderId="1" xfId="0" applyFont="1" applyFill="1" applyBorder="1" applyAlignment="1">
      <alignment horizontal="center"/>
    </xf>
    <xf numFmtId="0" fontId="7" fillId="8" borderId="0" xfId="0" applyFont="1" applyFill="1" applyAlignment="1" applyProtection="1">
      <alignment horizontal="center" vertical="center" shrinkToFit="1"/>
      <protection hidden="1"/>
    </xf>
    <xf numFmtId="0" fontId="7" fillId="8" borderId="2" xfId="0" applyFont="1" applyFill="1" applyBorder="1" applyAlignment="1" applyProtection="1">
      <alignment horizontal="center" vertical="center" shrinkToFit="1"/>
      <protection hidden="1"/>
    </xf>
    <xf numFmtId="0" fontId="2" fillId="8" borderId="3" xfId="0" applyFont="1" applyFill="1" applyBorder="1" applyAlignment="1" applyProtection="1">
      <alignment horizontal="center"/>
      <protection hidden="1"/>
    </xf>
    <xf numFmtId="0" fontId="8" fillId="3" borderId="15" xfId="4" applyFont="1" applyFill="1" applyBorder="1" applyAlignment="1" applyProtection="1">
      <alignment horizontal="center" vertical="center"/>
      <protection hidden="1"/>
    </xf>
    <xf numFmtId="0" fontId="8" fillId="3" borderId="17" xfId="4" applyFont="1" applyFill="1" applyBorder="1" applyAlignment="1" applyProtection="1">
      <alignment horizontal="center" vertical="center"/>
      <protection hidden="1"/>
    </xf>
    <xf numFmtId="9" fontId="12" fillId="3" borderId="21" xfId="4" applyNumberFormat="1" applyFont="1" applyFill="1" applyBorder="1" applyAlignment="1" applyProtection="1">
      <alignment horizontal="center" vertical="center" wrapText="1"/>
      <protection hidden="1"/>
    </xf>
    <xf numFmtId="9" fontId="12" fillId="3" borderId="1" xfId="4" applyNumberFormat="1" applyFont="1" applyFill="1" applyBorder="1" applyAlignment="1" applyProtection="1">
      <alignment horizontal="center" vertical="center"/>
      <protection hidden="1"/>
    </xf>
    <xf numFmtId="3" fontId="12" fillId="3" borderId="16" xfId="4" applyNumberFormat="1" applyFont="1" applyFill="1" applyBorder="1" applyAlignment="1" applyProtection="1">
      <alignment horizontal="center" vertical="center" wrapText="1"/>
      <protection hidden="1"/>
    </xf>
    <xf numFmtId="3" fontId="12" fillId="3" borderId="18" xfId="4" applyNumberFormat="1" applyFont="1" applyFill="1" applyBorder="1" applyAlignment="1" applyProtection="1">
      <alignment horizontal="center" vertical="center"/>
      <protection hidden="1"/>
    </xf>
    <xf numFmtId="0" fontId="4" fillId="0" borderId="0" xfId="0" applyFont="1" applyAlignment="1" applyProtection="1">
      <alignment horizontal="center" vertical="center" shrinkToFit="1"/>
      <protection hidden="1"/>
    </xf>
    <xf numFmtId="0" fontId="12" fillId="3" borderId="15" xfId="4" applyFont="1" applyFill="1" applyBorder="1" applyAlignment="1" applyProtection="1">
      <alignment horizontal="center" vertical="center"/>
      <protection hidden="1"/>
    </xf>
    <xf numFmtId="0" fontId="12" fillId="3" borderId="17" xfId="4" applyFont="1" applyFill="1" applyBorder="1" applyAlignment="1" applyProtection="1">
      <alignment horizontal="center" vertical="center"/>
      <protection hidden="1"/>
    </xf>
    <xf numFmtId="3" fontId="12" fillId="3" borderId="21" xfId="4" applyNumberFormat="1" applyFont="1" applyFill="1" applyBorder="1" applyAlignment="1" applyProtection="1">
      <alignment horizontal="center" vertical="center"/>
      <protection hidden="1"/>
    </xf>
    <xf numFmtId="3" fontId="12" fillId="3" borderId="1" xfId="4" applyNumberFormat="1" applyFont="1" applyFill="1" applyBorder="1" applyAlignment="1" applyProtection="1">
      <alignment horizontal="center" vertical="center"/>
      <protection hidden="1"/>
    </xf>
    <xf numFmtId="165" fontId="11" fillId="6" borderId="0" xfId="0" applyNumberFormat="1" applyFont="1" applyFill="1" applyAlignment="1" applyProtection="1">
      <alignment horizontal="center"/>
      <protection locked="0" hidden="1"/>
    </xf>
    <xf numFmtId="0" fontId="11" fillId="6" borderId="0" xfId="0" applyFont="1" applyFill="1" applyAlignment="1" applyProtection="1">
      <alignment horizontal="center"/>
      <protection hidden="1"/>
    </xf>
    <xf numFmtId="0" fontId="5" fillId="0" borderId="4"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2" fillId="6" borderId="0" xfId="0" applyFont="1" applyFill="1" applyAlignment="1">
      <alignment horizontal="center"/>
    </xf>
    <xf numFmtId="0" fontId="14" fillId="6" borderId="0" xfId="0" applyFont="1" applyFill="1" applyAlignment="1">
      <alignment horizontal="center"/>
    </xf>
    <xf numFmtId="0" fontId="15" fillId="6" borderId="0" xfId="0" applyFont="1" applyFill="1" applyAlignment="1">
      <alignment horizontal="center"/>
    </xf>
  </cellXfs>
  <cellStyles count="7">
    <cellStyle name="Millares" xfId="6" builtinId="3"/>
    <cellStyle name="Millares [0]" xfId="1" builtinId="6"/>
    <cellStyle name="Millares 2" xfId="3" xr:uid="{F6303889-96CC-4E7A-912B-0E8B78334CE7}"/>
    <cellStyle name="Moneda [0]" xfId="5" builtinId="7"/>
    <cellStyle name="Normal" xfId="0" builtinId="0"/>
    <cellStyle name="Normal_Formatos  Ejecución Presupuestal " xfId="4" xr:uid="{5CA453F1-82A6-43A3-841A-C7E6C3D627BC}"/>
    <cellStyle name="Porcentaje" xfId="2" builtinId="5"/>
  </cellStyles>
  <dxfs count="4">
    <dxf>
      <font>
        <color auto="1"/>
      </font>
      <border>
        <left style="thin">
          <color theme="0" tint="-0.34998626667073579"/>
        </left>
        <right style="thin">
          <color theme="0" tint="-0.34998626667073579"/>
        </right>
        <top style="thin">
          <color theme="0" tint="-0.34998626667073579"/>
        </top>
        <bottom style="thin">
          <color theme="0" tint="-0.34998626667073579"/>
        </bottom>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8</xdr:row>
      <xdr:rowOff>0</xdr:rowOff>
    </xdr:from>
    <xdr:to>
      <xdr:col>2</xdr:col>
      <xdr:colOff>742950</xdr:colOff>
      <xdr:row>8</xdr:row>
      <xdr:rowOff>0</xdr:rowOff>
    </xdr:to>
    <xdr:pic macro="[1]!Auxbancos">
      <xdr:nvPicPr>
        <xdr:cNvPr id="2" name="Imagen 1">
          <a:extLst>
            <a:ext uri="{FF2B5EF4-FFF2-40B4-BE49-F238E27FC236}">
              <a16:creationId xmlns:a16="http://schemas.microsoft.com/office/drawing/2014/main" id="{10EC560C-F0E5-431E-9C54-07E6796B7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52575"/>
          <a:ext cx="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85725</xdr:colOff>
      <xdr:row>8</xdr:row>
      <xdr:rowOff>0</xdr:rowOff>
    </xdr:from>
    <xdr:to>
      <xdr:col>10</xdr:col>
      <xdr:colOff>419100</xdr:colOff>
      <xdr:row>8</xdr:row>
      <xdr:rowOff>0</xdr:rowOff>
    </xdr:to>
    <xdr:pic macro="[1]!Auxcdp">
      <xdr:nvPicPr>
        <xdr:cNvPr id="3" name="Imagen 2">
          <a:extLst>
            <a:ext uri="{FF2B5EF4-FFF2-40B4-BE49-F238E27FC236}">
              <a16:creationId xmlns:a16="http://schemas.microsoft.com/office/drawing/2014/main" id="{680E7F74-D670-4375-8CD9-0F59D0476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81151"/>
          <a:ext cx="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95251</xdr:colOff>
      <xdr:row>8</xdr:row>
      <xdr:rowOff>0</xdr:rowOff>
    </xdr:from>
    <xdr:to>
      <xdr:col>18</xdr:col>
      <xdr:colOff>457201</xdr:colOff>
      <xdr:row>8</xdr:row>
      <xdr:rowOff>0</xdr:rowOff>
    </xdr:to>
    <xdr:pic macro="[1]!Auxcrp">
      <xdr:nvPicPr>
        <xdr:cNvPr id="4" name="Imagen 3">
          <a:extLst>
            <a:ext uri="{FF2B5EF4-FFF2-40B4-BE49-F238E27FC236}">
              <a16:creationId xmlns:a16="http://schemas.microsoft.com/office/drawing/2014/main" id="{30B6A165-66CE-4178-B797-9B9621020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609726"/>
          <a:ext cx="0" cy="54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Nueva%20carpeta\ESPARTA2023\CARLOS%20ALBAN\DICIEMBRE\Esparta023%20CAH.xlsm" TargetMode="External"/><Relationship Id="rId1" Type="http://schemas.openxmlformats.org/officeDocument/2006/relationships/externalLinkPath" Target="file:///G:\Nueva%20carpeta\ESPARTA2023\CARLOS%20ALBAN\DICIEMBRE\Esparta023%20CA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Estamp"/>
      <sheetName val="ForContribu"/>
      <sheetName val="Inftrib"/>
      <sheetName val="Estampilla"/>
      <sheetName val="PROVEEDORES"/>
      <sheetName val="MENU"/>
      <sheetName val="Certtraslado"/>
      <sheetName val="TrasladoB"/>
      <sheetName val="Auxiliares"/>
      <sheetName val="BDE1"/>
      <sheetName val="Bdg"/>
      <sheetName val="Traslados"/>
      <sheetName val="TPI"/>
      <sheetName val="TPG"/>
      <sheetName val="RPCE"/>
      <sheetName val="SoporteEgresos"/>
      <sheetName val="Giros"/>
      <sheetName val="Igiros"/>
      <sheetName val="Reumen_Contratacion"/>
      <sheetName val="Listas"/>
      <sheetName val="EstudioMercado"/>
      <sheetName val="Supervisor"/>
      <sheetName val="Contratacion"/>
      <sheetName val="CierreRp"/>
      <sheetName val="Reduccion"/>
      <sheetName val="Memorando-cdp"/>
      <sheetName val="EstudPrevios"/>
      <sheetName val="InvitacionP"/>
      <sheetName val="Evaluacion"/>
      <sheetName val="Evaluacion (2)"/>
      <sheetName val="ResAdj"/>
      <sheetName val="Contrato"/>
      <sheetName val="Acta-Crp"/>
      <sheetName val="Memorando-cdp Adicion"/>
      <sheetName val="OtrosMB"/>
      <sheetName val="Ingresos"/>
      <sheetName val="CompIngreso"/>
      <sheetName val="Contribucion"/>
      <sheetName val="BDE2"/>
      <sheetName val="Resumen_Giros"/>
      <sheetName val="Consignc&lt;"/>
      <sheetName val="Hoja1"/>
      <sheetName val="Miesparta"/>
      <sheetName val="Hoja2"/>
      <sheetName val="Menu Informes"/>
      <sheetName val="OtrosCDP"/>
      <sheetName val="Memorando-Otroscdp"/>
      <sheetName val="Datos"/>
      <sheetName val="licencia"/>
      <sheetName val="NUMEROS"/>
      <sheetName val="Letras"/>
      <sheetName val="Modificaciones"/>
      <sheetName val="Ftoadiciones"/>
      <sheetName val="Ftoreducc"/>
      <sheetName val="Ftotrasp"/>
      <sheetName val="Memorando-cdp TP"/>
      <sheetName val="bdb"/>
      <sheetName val="Informesb"/>
      <sheetName val="MEN"/>
      <sheetName val="Graficos"/>
      <sheetName val="Esparta023 CAH"/>
    </sheetNames>
    <definedNames>
      <definedName name="Auxbancos"/>
      <definedName name="Auxcdp"/>
      <definedName name="Auxcr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AL3" t="str">
            <v>RP</v>
          </cell>
        </row>
        <row r="4">
          <cell r="AL4" t="str">
            <v>SGP</v>
          </cell>
        </row>
        <row r="5">
          <cell r="AL5" t="str">
            <v>SED</v>
          </cell>
        </row>
        <row r="6">
          <cell r="AL6" t="str">
            <v>OF</v>
          </cell>
        </row>
        <row r="7">
          <cell r="AL7" t="str">
            <v>EF-RP</v>
          </cell>
        </row>
        <row r="8">
          <cell r="AL8" t="str">
            <v>EF-SGP</v>
          </cell>
        </row>
        <row r="9">
          <cell r="AL9" t="str">
            <v>EF-SED</v>
          </cell>
        </row>
        <row r="10">
          <cell r="AL10" t="str">
            <v>EF-OF</v>
          </cell>
        </row>
        <row r="11">
          <cell r="AL11" t="str">
            <v>CONSOLIDADO</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E8F44-3E56-4873-B551-77C4D31822BF}">
  <sheetPr>
    <pageSetUpPr fitToPage="1"/>
  </sheetPr>
  <dimension ref="B3:C19"/>
  <sheetViews>
    <sheetView tabSelected="1" topLeftCell="A9" workbookViewId="0">
      <selection activeCell="B3" sqref="B3:C19"/>
    </sheetView>
  </sheetViews>
  <sheetFormatPr baseColWidth="10" defaultRowHeight="14.4" x14ac:dyDescent="0.3"/>
  <cols>
    <col min="2" max="2" width="73.5546875" customWidth="1"/>
    <col min="3" max="3" width="33.109375" customWidth="1"/>
  </cols>
  <sheetData>
    <row r="3" spans="2:3" x14ac:dyDescent="0.3">
      <c r="B3" s="106" t="s">
        <v>0</v>
      </c>
      <c r="C3" s="106"/>
    </row>
    <row r="4" spans="2:3" ht="15" thickBot="1" x14ac:dyDescent="0.35">
      <c r="B4" s="107"/>
      <c r="C4" s="107"/>
    </row>
    <row r="5" spans="2:3" ht="24.6" thickTop="1" thickBot="1" x14ac:dyDescent="0.5">
      <c r="B5" s="108" t="s">
        <v>40</v>
      </c>
      <c r="C5" s="108"/>
    </row>
    <row r="6" spans="2:3" ht="24.6" thickTop="1" thickBot="1" x14ac:dyDescent="0.5">
      <c r="B6" s="108" t="s">
        <v>224</v>
      </c>
      <c r="C6" s="108"/>
    </row>
    <row r="7" spans="2:3" ht="24.6" thickTop="1" thickBot="1" x14ac:dyDescent="0.5">
      <c r="B7" s="108" t="s">
        <v>223</v>
      </c>
      <c r="C7" s="108"/>
    </row>
    <row r="8" spans="2:3" ht="25.8" x14ac:dyDescent="0.3">
      <c r="B8" s="109" t="s">
        <v>2</v>
      </c>
      <c r="C8" s="86" t="s">
        <v>41</v>
      </c>
    </row>
    <row r="9" spans="2:3" ht="25.8" x14ac:dyDescent="0.3">
      <c r="B9" s="110"/>
      <c r="C9" s="87" t="s">
        <v>51</v>
      </c>
    </row>
    <row r="10" spans="2:3" ht="25.8" x14ac:dyDescent="0.5">
      <c r="B10" s="77" t="s">
        <v>42</v>
      </c>
      <c r="C10" s="78">
        <v>6692966</v>
      </c>
    </row>
    <row r="11" spans="2:3" ht="25.8" x14ac:dyDescent="0.5">
      <c r="B11" s="79" t="s">
        <v>43</v>
      </c>
      <c r="C11" s="80">
        <v>2592966</v>
      </c>
    </row>
    <row r="12" spans="2:3" ht="25.8" x14ac:dyDescent="0.5">
      <c r="B12" s="79" t="s">
        <v>44</v>
      </c>
      <c r="C12" s="80">
        <v>3600000</v>
      </c>
    </row>
    <row r="13" spans="2:3" ht="25.8" x14ac:dyDescent="0.5">
      <c r="B13" s="79" t="s">
        <v>45</v>
      </c>
      <c r="C13" s="80">
        <v>500000</v>
      </c>
    </row>
    <row r="14" spans="2:3" ht="25.8" x14ac:dyDescent="0.5">
      <c r="B14" s="81" t="s">
        <v>46</v>
      </c>
      <c r="C14" s="82">
        <v>443820312</v>
      </c>
    </row>
    <row r="15" spans="2:3" ht="25.8" x14ac:dyDescent="0.5">
      <c r="B15" s="79" t="s">
        <v>47</v>
      </c>
      <c r="C15" s="80">
        <v>296805395</v>
      </c>
    </row>
    <row r="16" spans="2:3" ht="25.8" x14ac:dyDescent="0.5">
      <c r="B16" s="79" t="s">
        <v>48</v>
      </c>
      <c r="C16" s="80">
        <v>147014917</v>
      </c>
    </row>
    <row r="17" spans="2:3" ht="25.8" x14ac:dyDescent="0.5">
      <c r="B17" s="83" t="s">
        <v>49</v>
      </c>
      <c r="C17" s="82">
        <v>358330247</v>
      </c>
    </row>
    <row r="18" spans="2:3" ht="25.8" x14ac:dyDescent="0.5">
      <c r="B18" s="79" t="s">
        <v>50</v>
      </c>
      <c r="C18" s="80">
        <v>358330247</v>
      </c>
    </row>
    <row r="19" spans="2:3" ht="26.4" thickBot="1" x14ac:dyDescent="0.55000000000000004">
      <c r="B19" s="84"/>
      <c r="C19" s="85">
        <v>808843525</v>
      </c>
    </row>
  </sheetData>
  <mergeCells count="5">
    <mergeCell ref="B3:C4"/>
    <mergeCell ref="B5:C5"/>
    <mergeCell ref="B6:C6"/>
    <mergeCell ref="B8:B9"/>
    <mergeCell ref="B7:C7"/>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BEE3-CC6D-473C-909B-1620B864F770}">
  <sheetPr>
    <pageSetUpPr fitToPage="1"/>
  </sheetPr>
  <dimension ref="B3:F42"/>
  <sheetViews>
    <sheetView topLeftCell="A33" workbookViewId="0">
      <selection activeCell="B3" sqref="B3:F42"/>
    </sheetView>
  </sheetViews>
  <sheetFormatPr baseColWidth="10" defaultRowHeight="14.4" x14ac:dyDescent="0.3"/>
  <cols>
    <col min="2" max="2" width="48.109375" customWidth="1"/>
    <col min="3" max="3" width="26.109375" customWidth="1"/>
    <col min="4" max="4" width="20.5546875" bestFit="1" customWidth="1"/>
    <col min="5" max="5" width="11.5546875" bestFit="1" customWidth="1"/>
    <col min="6" max="6" width="20.5546875" bestFit="1" customWidth="1"/>
  </cols>
  <sheetData>
    <row r="3" spans="2:6" x14ac:dyDescent="0.3">
      <c r="B3" s="115"/>
      <c r="C3" s="115"/>
      <c r="D3" s="115"/>
      <c r="E3" s="115"/>
      <c r="F3" s="115"/>
    </row>
    <row r="4" spans="2:6" x14ac:dyDescent="0.3">
      <c r="B4" s="115"/>
      <c r="C4" s="115"/>
      <c r="D4" s="115"/>
      <c r="E4" s="115"/>
      <c r="F4" s="115"/>
    </row>
    <row r="5" spans="2:6" ht="25.8" x14ac:dyDescent="0.5">
      <c r="B5" s="121" t="s">
        <v>1</v>
      </c>
      <c r="C5" s="121"/>
      <c r="D5" s="121"/>
      <c r="E5" s="121"/>
      <c r="F5" s="121"/>
    </row>
    <row r="6" spans="2:6" ht="25.8" x14ac:dyDescent="0.5">
      <c r="B6" s="120" t="s">
        <v>225</v>
      </c>
      <c r="C6" s="120"/>
      <c r="D6" s="120"/>
      <c r="E6" s="120"/>
      <c r="F6" s="120"/>
    </row>
    <row r="7" spans="2:6" ht="25.8" x14ac:dyDescent="0.5">
      <c r="B7" s="120" t="s">
        <v>203</v>
      </c>
      <c r="C7" s="120"/>
      <c r="D7" s="120"/>
      <c r="E7" s="120"/>
      <c r="F7" s="120"/>
    </row>
    <row r="8" spans="2:6" ht="15" thickBot="1" x14ac:dyDescent="0.35">
      <c r="B8" s="1"/>
      <c r="C8" s="2"/>
      <c r="D8" s="2"/>
      <c r="E8" s="1"/>
      <c r="F8" s="2"/>
    </row>
    <row r="9" spans="2:6" ht="23.4" x14ac:dyDescent="0.3">
      <c r="B9" s="116" t="s">
        <v>2</v>
      </c>
      <c r="C9" s="89" t="s">
        <v>3</v>
      </c>
      <c r="D9" s="118" t="s">
        <v>4</v>
      </c>
      <c r="E9" s="111" t="s">
        <v>5</v>
      </c>
      <c r="F9" s="113" t="s">
        <v>6</v>
      </c>
    </row>
    <row r="10" spans="2:6" ht="23.4" x14ac:dyDescent="0.3">
      <c r="B10" s="117"/>
      <c r="C10" s="88" t="s">
        <v>7</v>
      </c>
      <c r="D10" s="119"/>
      <c r="E10" s="112"/>
      <c r="F10" s="114"/>
    </row>
    <row r="11" spans="2:6" ht="23.4" x14ac:dyDescent="0.3">
      <c r="B11" s="90" t="s">
        <v>8</v>
      </c>
      <c r="C11" s="3">
        <v>19409610</v>
      </c>
      <c r="D11" s="3">
        <v>19409610</v>
      </c>
      <c r="E11" s="4">
        <v>1</v>
      </c>
      <c r="F11" s="91">
        <v>0</v>
      </c>
    </row>
    <row r="12" spans="2:6" ht="23.4" x14ac:dyDescent="0.45">
      <c r="B12" s="92" t="s">
        <v>9</v>
      </c>
      <c r="C12" s="5">
        <v>19409610</v>
      </c>
      <c r="D12" s="6">
        <v>19409610</v>
      </c>
      <c r="E12" s="7">
        <v>1</v>
      </c>
      <c r="F12" s="93">
        <v>0</v>
      </c>
    </row>
    <row r="13" spans="2:6" ht="23.4" x14ac:dyDescent="0.3">
      <c r="B13" s="90" t="s">
        <v>10</v>
      </c>
      <c r="C13" s="3">
        <v>650009882</v>
      </c>
      <c r="D13" s="3">
        <v>476336960</v>
      </c>
      <c r="E13" s="4">
        <v>0.7328149512656178</v>
      </c>
      <c r="F13" s="91">
        <v>173672922</v>
      </c>
    </row>
    <row r="14" spans="2:6" ht="23.4" x14ac:dyDescent="0.45">
      <c r="B14" s="92" t="s">
        <v>11</v>
      </c>
      <c r="C14" s="5">
        <v>16000000</v>
      </c>
      <c r="D14" s="6">
        <v>16000000</v>
      </c>
      <c r="E14" s="7">
        <v>1</v>
      </c>
      <c r="F14" s="93">
        <v>0</v>
      </c>
    </row>
    <row r="15" spans="2:6" ht="23.4" x14ac:dyDescent="0.45">
      <c r="B15" s="92" t="s">
        <v>12</v>
      </c>
      <c r="C15" s="5">
        <v>12900000</v>
      </c>
      <c r="D15" s="6">
        <v>12900000</v>
      </c>
      <c r="E15" s="7">
        <v>1</v>
      </c>
      <c r="F15" s="93">
        <v>0</v>
      </c>
    </row>
    <row r="16" spans="2:6" ht="23.4" x14ac:dyDescent="0.45">
      <c r="B16" s="92" t="s">
        <v>13</v>
      </c>
      <c r="C16" s="5">
        <v>104000000</v>
      </c>
      <c r="D16" s="6">
        <v>104000000</v>
      </c>
      <c r="E16" s="7">
        <v>1</v>
      </c>
      <c r="F16" s="93">
        <v>0</v>
      </c>
    </row>
    <row r="17" spans="2:6" ht="23.4" x14ac:dyDescent="0.45">
      <c r="B17" s="92" t="s">
        <v>14</v>
      </c>
      <c r="C17" s="5">
        <v>15000000</v>
      </c>
      <c r="D17" s="6">
        <v>15000000</v>
      </c>
      <c r="E17" s="7">
        <v>1</v>
      </c>
      <c r="F17" s="93">
        <v>0</v>
      </c>
    </row>
    <row r="18" spans="2:6" ht="23.4" x14ac:dyDescent="0.45">
      <c r="B18" s="92" t="s">
        <v>15</v>
      </c>
      <c r="C18" s="5">
        <v>17296600</v>
      </c>
      <c r="D18" s="6">
        <v>11461400</v>
      </c>
      <c r="E18" s="7">
        <v>0.66263890013066151</v>
      </c>
      <c r="F18" s="93">
        <v>5835200</v>
      </c>
    </row>
    <row r="19" spans="2:6" ht="23.4" x14ac:dyDescent="0.45">
      <c r="B19" s="92" t="s">
        <v>16</v>
      </c>
      <c r="C19" s="5">
        <v>7332000</v>
      </c>
      <c r="D19" s="6">
        <v>7332000</v>
      </c>
      <c r="E19" s="7">
        <v>1</v>
      </c>
      <c r="F19" s="93">
        <v>0</v>
      </c>
    </row>
    <row r="20" spans="2:6" ht="23.4" x14ac:dyDescent="0.45">
      <c r="B20" s="92" t="s">
        <v>17</v>
      </c>
      <c r="C20" s="5">
        <v>25000000</v>
      </c>
      <c r="D20" s="6">
        <v>0</v>
      </c>
      <c r="E20" s="7">
        <v>0</v>
      </c>
      <c r="F20" s="93">
        <v>25000000</v>
      </c>
    </row>
    <row r="21" spans="2:6" ht="23.4" x14ac:dyDescent="0.45">
      <c r="B21" s="92" t="s">
        <v>18</v>
      </c>
      <c r="C21" s="5">
        <v>15000000</v>
      </c>
      <c r="D21" s="6">
        <v>15000000</v>
      </c>
      <c r="E21" s="7">
        <v>1</v>
      </c>
      <c r="F21" s="93">
        <v>0</v>
      </c>
    </row>
    <row r="22" spans="2:6" ht="23.4" x14ac:dyDescent="0.45">
      <c r="B22" s="92" t="s">
        <v>19</v>
      </c>
      <c r="C22" s="5">
        <v>14100000</v>
      </c>
      <c r="D22" s="6">
        <v>14100000</v>
      </c>
      <c r="E22" s="7">
        <v>1</v>
      </c>
      <c r="F22" s="93">
        <v>0</v>
      </c>
    </row>
    <row r="23" spans="2:6" ht="23.4" x14ac:dyDescent="0.45">
      <c r="B23" s="92" t="s">
        <v>20</v>
      </c>
      <c r="C23" s="5">
        <v>224771228</v>
      </c>
      <c r="D23" s="6">
        <v>179982000</v>
      </c>
      <c r="E23" s="7">
        <v>0.80073415802132819</v>
      </c>
      <c r="F23" s="93">
        <v>44789228</v>
      </c>
    </row>
    <row r="24" spans="2:6" ht="23.4" x14ac:dyDescent="0.45">
      <c r="B24" s="92" t="s">
        <v>21</v>
      </c>
      <c r="C24" s="5">
        <v>83495054</v>
      </c>
      <c r="D24" s="6">
        <v>52446560</v>
      </c>
      <c r="E24" s="7">
        <v>0.62813972190496459</v>
      </c>
      <c r="F24" s="93">
        <v>31048494</v>
      </c>
    </row>
    <row r="25" spans="2:6" ht="23.4" x14ac:dyDescent="0.45">
      <c r="B25" s="92" t="s">
        <v>22</v>
      </c>
      <c r="C25" s="5">
        <v>5000000</v>
      </c>
      <c r="D25" s="6">
        <v>0</v>
      </c>
      <c r="E25" s="7">
        <v>0</v>
      </c>
      <c r="F25" s="93">
        <v>5000000</v>
      </c>
    </row>
    <row r="26" spans="2:6" ht="23.4" x14ac:dyDescent="0.45">
      <c r="B26" s="92" t="s">
        <v>23</v>
      </c>
      <c r="C26" s="5">
        <v>18115000</v>
      </c>
      <c r="D26" s="6">
        <v>18115000</v>
      </c>
      <c r="E26" s="7">
        <v>1</v>
      </c>
      <c r="F26" s="93">
        <v>0</v>
      </c>
    </row>
    <row r="27" spans="2:6" ht="23.4" x14ac:dyDescent="0.45">
      <c r="B27" s="92" t="s">
        <v>24</v>
      </c>
      <c r="C27" s="5">
        <v>60000000</v>
      </c>
      <c r="D27" s="6">
        <v>20000000</v>
      </c>
      <c r="E27" s="7">
        <v>0.33333333333333331</v>
      </c>
      <c r="F27" s="93">
        <v>40000000</v>
      </c>
    </row>
    <row r="28" spans="2:6" ht="23.4" x14ac:dyDescent="0.45">
      <c r="B28" s="92" t="s">
        <v>25</v>
      </c>
      <c r="C28" s="5">
        <v>17000000</v>
      </c>
      <c r="D28" s="6">
        <v>0</v>
      </c>
      <c r="E28" s="7">
        <v>0</v>
      </c>
      <c r="F28" s="93">
        <v>17000000</v>
      </c>
    </row>
    <row r="29" spans="2:6" ht="23.4" x14ac:dyDescent="0.45">
      <c r="B29" s="92" t="s">
        <v>26</v>
      </c>
      <c r="C29" s="5">
        <v>0</v>
      </c>
      <c r="D29" s="6">
        <v>0</v>
      </c>
      <c r="E29" s="7">
        <v>0</v>
      </c>
      <c r="F29" s="93">
        <v>0</v>
      </c>
    </row>
    <row r="30" spans="2:6" ht="23.4" x14ac:dyDescent="0.45">
      <c r="B30" s="92" t="s">
        <v>27</v>
      </c>
      <c r="C30" s="5">
        <v>15000000</v>
      </c>
      <c r="D30" s="6">
        <v>10000000</v>
      </c>
      <c r="E30" s="7">
        <v>0.66666666666666663</v>
      </c>
      <c r="F30" s="93">
        <v>5000000</v>
      </c>
    </row>
    <row r="31" spans="2:6" ht="23.4" x14ac:dyDescent="0.45">
      <c r="B31" s="94" t="s">
        <v>28</v>
      </c>
      <c r="C31" s="8">
        <v>138524033</v>
      </c>
      <c r="D31" s="8">
        <v>43721260</v>
      </c>
      <c r="E31" s="4">
        <v>0.31562219965108873</v>
      </c>
      <c r="F31" s="95">
        <v>94802773</v>
      </c>
    </row>
    <row r="32" spans="2:6" ht="23.4" x14ac:dyDescent="0.45">
      <c r="B32" s="96" t="s">
        <v>29</v>
      </c>
      <c r="C32" s="5">
        <v>3000000</v>
      </c>
      <c r="D32" s="6">
        <v>0</v>
      </c>
      <c r="E32" s="7">
        <v>0</v>
      </c>
      <c r="F32" s="93">
        <v>3000000</v>
      </c>
    </row>
    <row r="33" spans="2:6" ht="23.4" x14ac:dyDescent="0.45">
      <c r="B33" s="96" t="s">
        <v>30</v>
      </c>
      <c r="C33" s="5">
        <v>6000000</v>
      </c>
      <c r="D33" s="6">
        <v>4979000</v>
      </c>
      <c r="E33" s="7">
        <v>0.82983333333333331</v>
      </c>
      <c r="F33" s="93">
        <v>1021000</v>
      </c>
    </row>
    <row r="34" spans="2:6" ht="23.4" x14ac:dyDescent="0.45">
      <c r="B34" s="96" t="s">
        <v>31</v>
      </c>
      <c r="C34" s="5">
        <v>6000000</v>
      </c>
      <c r="D34" s="6">
        <v>0</v>
      </c>
      <c r="E34" s="7">
        <v>0</v>
      </c>
      <c r="F34" s="93">
        <v>6000000</v>
      </c>
    </row>
    <row r="35" spans="2:6" ht="23.4" x14ac:dyDescent="0.45">
      <c r="B35" s="96" t="s">
        <v>32</v>
      </c>
      <c r="C35" s="5">
        <v>0</v>
      </c>
      <c r="D35" s="6">
        <v>0</v>
      </c>
      <c r="E35" s="7">
        <v>0</v>
      </c>
      <c r="F35" s="93">
        <v>0</v>
      </c>
    </row>
    <row r="36" spans="2:6" ht="23.4" x14ac:dyDescent="0.45">
      <c r="B36" s="96" t="s">
        <v>33</v>
      </c>
      <c r="C36" s="5">
        <v>18439617</v>
      </c>
      <c r="D36" s="6">
        <v>16242260</v>
      </c>
      <c r="E36" s="7">
        <v>0.88083499782018249</v>
      </c>
      <c r="F36" s="93">
        <v>2197357</v>
      </c>
    </row>
    <row r="37" spans="2:6" ht="23.4" x14ac:dyDescent="0.45">
      <c r="B37" s="96" t="s">
        <v>34</v>
      </c>
      <c r="C37" s="5">
        <v>22000000</v>
      </c>
      <c r="D37" s="6">
        <v>22000000</v>
      </c>
      <c r="E37" s="7">
        <v>1</v>
      </c>
      <c r="F37" s="93">
        <v>0</v>
      </c>
    </row>
    <row r="38" spans="2:6" ht="23.4" x14ac:dyDescent="0.45">
      <c r="B38" s="96" t="s">
        <v>35</v>
      </c>
      <c r="C38" s="5">
        <v>3000000</v>
      </c>
      <c r="D38" s="6">
        <v>0</v>
      </c>
      <c r="E38" s="7">
        <v>0</v>
      </c>
      <c r="F38" s="93">
        <v>3000000</v>
      </c>
    </row>
    <row r="39" spans="2:6" ht="23.4" x14ac:dyDescent="0.45">
      <c r="B39" s="96" t="s">
        <v>36</v>
      </c>
      <c r="C39" s="5">
        <v>0</v>
      </c>
      <c r="D39" s="6">
        <v>0</v>
      </c>
      <c r="E39" s="7">
        <v>0</v>
      </c>
      <c r="F39" s="93">
        <v>0</v>
      </c>
    </row>
    <row r="40" spans="2:6" ht="23.4" x14ac:dyDescent="0.45">
      <c r="B40" s="96" t="s">
        <v>37</v>
      </c>
      <c r="C40" s="5">
        <v>3000000</v>
      </c>
      <c r="D40" s="6">
        <v>0</v>
      </c>
      <c r="E40" s="7">
        <v>0</v>
      </c>
      <c r="F40" s="93">
        <v>3000000</v>
      </c>
    </row>
    <row r="41" spans="2:6" ht="23.4" x14ac:dyDescent="0.45">
      <c r="B41" s="96" t="s">
        <v>38</v>
      </c>
      <c r="C41" s="5">
        <v>77084416</v>
      </c>
      <c r="D41" s="6">
        <v>500000</v>
      </c>
      <c r="E41" s="7">
        <v>6.4863953824337208E-3</v>
      </c>
      <c r="F41" s="93">
        <v>76584416</v>
      </c>
    </row>
    <row r="42" spans="2:6" ht="24" thickBot="1" x14ac:dyDescent="0.5">
      <c r="B42" s="97" t="s">
        <v>39</v>
      </c>
      <c r="C42" s="98">
        <v>807943525</v>
      </c>
      <c r="D42" s="98">
        <v>539467830</v>
      </c>
      <c r="E42" s="99">
        <v>0.66770487454553218</v>
      </c>
      <c r="F42" s="100">
        <v>268475695</v>
      </c>
    </row>
  </sheetData>
  <mergeCells count="8">
    <mergeCell ref="E9:E10"/>
    <mergeCell ref="F9:F10"/>
    <mergeCell ref="B3:F4"/>
    <mergeCell ref="B9:B10"/>
    <mergeCell ref="D9:D10"/>
    <mergeCell ref="B6:F6"/>
    <mergeCell ref="B7:F7"/>
    <mergeCell ref="B5:F5"/>
  </mergeCells>
  <pageMargins left="0.70866141732283472" right="0.70866141732283472" top="0.74803149606299213" bottom="0.74803149606299213" header="0.31496062992125984" footer="0.31496062992125984"/>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0AB-2E59-4B26-95DD-FEEF29D954D6}">
  <dimension ref="B5:AD335"/>
  <sheetViews>
    <sheetView topLeftCell="A37" zoomScale="130" zoomScaleNormal="130" workbookViewId="0">
      <selection activeCell="Z4" sqref="Z4:AD39"/>
    </sheetView>
  </sheetViews>
  <sheetFormatPr baseColWidth="10" defaultRowHeight="14.4" x14ac:dyDescent="0.3"/>
  <cols>
    <col min="1" max="1" width="1.33203125" customWidth="1"/>
    <col min="2" max="2" width="3" hidden="1" customWidth="1"/>
    <col min="3" max="3" width="11.88671875" hidden="1" customWidth="1"/>
    <col min="4" max="4" width="45.88671875" hidden="1" customWidth="1"/>
    <col min="5" max="6" width="15.88671875" hidden="1" customWidth="1"/>
    <col min="7" max="7" width="17.33203125" hidden="1" customWidth="1"/>
    <col min="8" max="8" width="6.6640625" hidden="1" customWidth="1"/>
    <col min="9" max="9" width="6.109375" hidden="1" customWidth="1"/>
    <col min="10" max="10" width="5.109375" hidden="1" customWidth="1"/>
    <col min="11" max="11" width="7.5546875" hidden="1" customWidth="1"/>
    <col min="12" max="12" width="32.33203125" hidden="1" customWidth="1"/>
    <col min="13" max="13" width="12" hidden="1" customWidth="1"/>
    <col min="14" max="14" width="37.5546875" hidden="1" customWidth="1"/>
    <col min="15" max="15" width="14.44140625" hidden="1" customWidth="1"/>
    <col min="16" max="16" width="4.5546875" hidden="1" customWidth="1"/>
    <col min="17" max="17" width="5.109375" hidden="1" customWidth="1"/>
    <col min="18" max="18" width="6.33203125" hidden="1" customWidth="1"/>
    <col min="19" max="19" width="8.33203125" hidden="1" customWidth="1"/>
    <col min="20" max="20" width="29.88671875" hidden="1" customWidth="1"/>
    <col min="21" max="21" width="10.5546875" hidden="1" customWidth="1"/>
    <col min="22" max="22" width="38.5546875" hidden="1" customWidth="1"/>
    <col min="23" max="23" width="13.88671875" hidden="1" customWidth="1"/>
    <col min="24" max="24" width="8.33203125" hidden="1" customWidth="1"/>
    <col min="25" max="25" width="2.44140625" customWidth="1"/>
    <col min="26" max="26" width="17.109375" customWidth="1"/>
    <col min="27" max="27" width="7.5546875" customWidth="1"/>
    <col min="28" max="28" width="39.88671875" customWidth="1"/>
    <col min="29" max="29" width="20.6640625" customWidth="1"/>
    <col min="30" max="30" width="20.88671875" customWidth="1"/>
  </cols>
  <sheetData>
    <row r="5" spans="3:30" ht="23.4" x14ac:dyDescent="0.45">
      <c r="Z5" s="124" t="s">
        <v>195</v>
      </c>
      <c r="AA5" s="124"/>
      <c r="AB5" s="124"/>
      <c r="AC5" s="124"/>
      <c r="AD5" s="124"/>
    </row>
    <row r="6" spans="3:30" ht="23.4" x14ac:dyDescent="0.45">
      <c r="Z6" s="124" t="s">
        <v>196</v>
      </c>
      <c r="AA6" s="124"/>
      <c r="AB6" s="124"/>
      <c r="AC6" s="124"/>
      <c r="AD6" s="124"/>
    </row>
    <row r="7" spans="3:30" ht="23.4" x14ac:dyDescent="0.45">
      <c r="Z7" s="124" t="s">
        <v>203</v>
      </c>
      <c r="AA7" s="124"/>
      <c r="AB7" s="124"/>
      <c r="AC7" s="124"/>
      <c r="AD7" s="124"/>
    </row>
    <row r="9" spans="3:30" x14ac:dyDescent="0.3">
      <c r="C9" s="1"/>
      <c r="D9" s="1"/>
      <c r="E9" s="1"/>
      <c r="F9" s="1"/>
      <c r="G9" s="1"/>
      <c r="AA9" s="9"/>
    </row>
    <row r="10" spans="3:30" ht="23.4" x14ac:dyDescent="0.45">
      <c r="C10" s="1"/>
      <c r="D10" s="1"/>
      <c r="E10" s="1"/>
      <c r="F10" s="1"/>
      <c r="G10" s="1"/>
      <c r="J10" s="14" t="s">
        <v>78</v>
      </c>
      <c r="K10" s="15" t="s">
        <v>79</v>
      </c>
      <c r="L10" s="14" t="s">
        <v>80</v>
      </c>
      <c r="M10" s="16" t="s">
        <v>52</v>
      </c>
      <c r="N10" s="14" t="s">
        <v>81</v>
      </c>
      <c r="O10" s="17" t="s">
        <v>82</v>
      </c>
      <c r="R10" s="18" t="s">
        <v>78</v>
      </c>
      <c r="S10" s="18" t="s">
        <v>79</v>
      </c>
      <c r="T10" s="18" t="s">
        <v>80</v>
      </c>
      <c r="U10" s="18" t="s">
        <v>52</v>
      </c>
      <c r="V10" s="18" t="s">
        <v>81</v>
      </c>
      <c r="W10" s="18" t="s">
        <v>82</v>
      </c>
      <c r="Z10" s="105" t="s">
        <v>52</v>
      </c>
      <c r="AA10" s="105" t="s">
        <v>53</v>
      </c>
      <c r="AB10" s="105" t="s">
        <v>54</v>
      </c>
      <c r="AC10" s="105" t="s">
        <v>55</v>
      </c>
      <c r="AD10" s="105" t="s">
        <v>56</v>
      </c>
    </row>
    <row r="11" spans="3:30" ht="115.2" x14ac:dyDescent="0.3">
      <c r="C11" s="19" t="s">
        <v>83</v>
      </c>
      <c r="D11" s="19" t="s">
        <v>84</v>
      </c>
      <c r="E11" s="19" t="s">
        <v>85</v>
      </c>
      <c r="F11" s="19" t="s">
        <v>86</v>
      </c>
      <c r="G11" s="19" t="s">
        <v>87</v>
      </c>
      <c r="J11" s="20">
        <v>1</v>
      </c>
      <c r="K11" s="20" t="s">
        <v>88</v>
      </c>
      <c r="L11" s="21" t="s">
        <v>9</v>
      </c>
      <c r="M11" s="22">
        <v>44951</v>
      </c>
      <c r="N11" s="21" t="s">
        <v>89</v>
      </c>
      <c r="O11" s="23">
        <v>19409610</v>
      </c>
      <c r="R11" s="20">
        <v>1</v>
      </c>
      <c r="S11" s="20" t="s">
        <v>88</v>
      </c>
      <c r="T11" s="21" t="s">
        <v>9</v>
      </c>
      <c r="U11" s="22">
        <v>44953</v>
      </c>
      <c r="V11" s="21" t="s">
        <v>90</v>
      </c>
      <c r="W11" s="24">
        <v>19409610</v>
      </c>
      <c r="Z11" s="101">
        <v>44953</v>
      </c>
      <c r="AA11" s="102">
        <v>1</v>
      </c>
      <c r="AB11" s="103" t="s">
        <v>167</v>
      </c>
      <c r="AC11" s="103" t="s">
        <v>57</v>
      </c>
      <c r="AD11" s="104">
        <v>19409610</v>
      </c>
    </row>
    <row r="12" spans="3:30" ht="57.6" x14ac:dyDescent="0.3">
      <c r="C12" s="25">
        <v>4</v>
      </c>
      <c r="D12" s="26" t="s">
        <v>91</v>
      </c>
      <c r="E12" s="27">
        <v>45261</v>
      </c>
      <c r="F12" s="27">
        <v>45291</v>
      </c>
      <c r="G12" s="27"/>
      <c r="J12" s="20">
        <v>2</v>
      </c>
      <c r="K12" s="20" t="s">
        <v>88</v>
      </c>
      <c r="L12" s="21" t="s">
        <v>11</v>
      </c>
      <c r="M12" s="22">
        <v>45008</v>
      </c>
      <c r="N12" s="21" t="s">
        <v>92</v>
      </c>
      <c r="O12" s="23">
        <v>1900000</v>
      </c>
      <c r="R12" s="20">
        <v>2</v>
      </c>
      <c r="S12" s="20" t="s">
        <v>88</v>
      </c>
      <c r="T12" s="21" t="s">
        <v>11</v>
      </c>
      <c r="U12" s="22">
        <v>45033</v>
      </c>
      <c r="V12" s="21" t="s">
        <v>93</v>
      </c>
      <c r="W12" s="24">
        <v>1800000</v>
      </c>
      <c r="Z12" s="101">
        <v>45033</v>
      </c>
      <c r="AA12" s="102">
        <v>2</v>
      </c>
      <c r="AB12" s="103" t="s">
        <v>168</v>
      </c>
      <c r="AC12" s="103" t="s">
        <v>58</v>
      </c>
      <c r="AD12" s="104">
        <v>1800000</v>
      </c>
    </row>
    <row r="13" spans="3:30" ht="86.4" x14ac:dyDescent="0.3">
      <c r="C13" s="1"/>
      <c r="D13" s="1"/>
      <c r="E13" s="1"/>
      <c r="F13" s="1"/>
      <c r="G13" s="1"/>
      <c r="J13" s="20">
        <v>3</v>
      </c>
      <c r="K13" s="20" t="s">
        <v>94</v>
      </c>
      <c r="L13" s="21" t="s">
        <v>20</v>
      </c>
      <c r="M13" s="22">
        <v>45015</v>
      </c>
      <c r="N13" s="21" t="s">
        <v>95</v>
      </c>
      <c r="O13" s="23">
        <v>18938050</v>
      </c>
      <c r="R13" s="20">
        <v>3</v>
      </c>
      <c r="S13" s="20" t="s">
        <v>94</v>
      </c>
      <c r="T13" s="21" t="s">
        <v>20</v>
      </c>
      <c r="U13" s="22">
        <v>45034</v>
      </c>
      <c r="V13" s="21" t="s">
        <v>96</v>
      </c>
      <c r="W13" s="24">
        <v>12852000</v>
      </c>
      <c r="Z13" s="101">
        <v>45034</v>
      </c>
      <c r="AA13" s="102">
        <v>3</v>
      </c>
      <c r="AB13" s="103" t="s">
        <v>169</v>
      </c>
      <c r="AC13" s="103" t="s">
        <v>59</v>
      </c>
      <c r="AD13" s="104">
        <v>12852000</v>
      </c>
    </row>
    <row r="14" spans="3:30" ht="100.8" x14ac:dyDescent="0.3">
      <c r="C14" s="1"/>
      <c r="D14" s="1"/>
      <c r="E14" s="1"/>
      <c r="F14" s="1"/>
      <c r="G14" s="1"/>
      <c r="J14" s="20">
        <v>4</v>
      </c>
      <c r="K14" s="20" t="s">
        <v>88</v>
      </c>
      <c r="L14" s="21" t="s">
        <v>19</v>
      </c>
      <c r="M14" s="22">
        <v>45030</v>
      </c>
      <c r="N14" s="21" t="s">
        <v>97</v>
      </c>
      <c r="O14" s="23">
        <v>2100000</v>
      </c>
      <c r="R14" s="20">
        <v>4</v>
      </c>
      <c r="S14" s="20" t="s">
        <v>88</v>
      </c>
      <c r="T14" s="21" t="s">
        <v>19</v>
      </c>
      <c r="U14" s="22">
        <v>45051</v>
      </c>
      <c r="V14" s="21" t="s">
        <v>98</v>
      </c>
      <c r="W14" s="24">
        <v>2100000</v>
      </c>
      <c r="Z14" s="101">
        <v>45051</v>
      </c>
      <c r="AA14" s="102">
        <v>4</v>
      </c>
      <c r="AB14" s="103" t="s">
        <v>170</v>
      </c>
      <c r="AC14" s="103" t="s">
        <v>60</v>
      </c>
      <c r="AD14" s="104">
        <v>23200000</v>
      </c>
    </row>
    <row r="15" spans="3:30" ht="100.8" x14ac:dyDescent="0.3">
      <c r="C15" s="1"/>
      <c r="D15" s="1"/>
      <c r="E15" s="122" t="s">
        <v>99</v>
      </c>
      <c r="F15" s="123"/>
      <c r="G15" s="28">
        <v>17952868</v>
      </c>
      <c r="J15" s="20">
        <v>4</v>
      </c>
      <c r="K15" s="20" t="s">
        <v>88</v>
      </c>
      <c r="L15" s="21" t="s">
        <v>11</v>
      </c>
      <c r="M15" s="22">
        <v>45030</v>
      </c>
      <c r="N15" s="21" t="s">
        <v>97</v>
      </c>
      <c r="O15" s="23">
        <v>8200000</v>
      </c>
      <c r="R15" s="20">
        <v>4</v>
      </c>
      <c r="S15" s="20" t="s">
        <v>88</v>
      </c>
      <c r="T15" s="21" t="s">
        <v>11</v>
      </c>
      <c r="U15" s="22">
        <v>45051</v>
      </c>
      <c r="V15" s="21" t="s">
        <v>98</v>
      </c>
      <c r="W15" s="24">
        <v>8200000</v>
      </c>
      <c r="Z15" s="101">
        <v>45062</v>
      </c>
      <c r="AA15" s="102">
        <v>5</v>
      </c>
      <c r="AB15" s="103" t="s">
        <v>236</v>
      </c>
      <c r="AC15" s="103" t="s">
        <v>61</v>
      </c>
      <c r="AD15" s="104">
        <v>18115000</v>
      </c>
    </row>
    <row r="16" spans="3:30" ht="100.8" x14ac:dyDescent="0.3">
      <c r="C16" s="19" t="s">
        <v>52</v>
      </c>
      <c r="D16" s="19" t="s">
        <v>81</v>
      </c>
      <c r="E16" s="19" t="s">
        <v>100</v>
      </c>
      <c r="F16" s="19" t="s">
        <v>101</v>
      </c>
      <c r="G16" s="19" t="s">
        <v>102</v>
      </c>
      <c r="J16" s="20">
        <v>4</v>
      </c>
      <c r="K16" s="20" t="s">
        <v>88</v>
      </c>
      <c r="L16" s="21" t="s">
        <v>12</v>
      </c>
      <c r="M16" s="22">
        <v>45030</v>
      </c>
      <c r="N16" s="21" t="s">
        <v>97</v>
      </c>
      <c r="O16" s="23">
        <v>12900000</v>
      </c>
      <c r="R16" s="20">
        <v>4</v>
      </c>
      <c r="S16" s="20" t="s">
        <v>88</v>
      </c>
      <c r="T16" s="21" t="s">
        <v>12</v>
      </c>
      <c r="U16" s="22">
        <v>45051</v>
      </c>
      <c r="V16" s="21" t="s">
        <v>98</v>
      </c>
      <c r="W16" s="24">
        <v>12900000</v>
      </c>
      <c r="Z16" s="101">
        <v>45077</v>
      </c>
      <c r="AA16" s="102">
        <v>6</v>
      </c>
      <c r="AB16" s="103" t="s">
        <v>171</v>
      </c>
      <c r="AC16" s="103" t="s">
        <v>62</v>
      </c>
      <c r="AD16" s="104">
        <v>7332000</v>
      </c>
    </row>
    <row r="17" spans="3:30" ht="86.4" x14ac:dyDescent="0.3">
      <c r="C17" s="29"/>
      <c r="D17" s="30"/>
      <c r="E17" s="31"/>
      <c r="F17" s="31"/>
      <c r="G17" s="31" t="s">
        <v>103</v>
      </c>
      <c r="J17" s="20">
        <v>5</v>
      </c>
      <c r="K17" s="20" t="s">
        <v>104</v>
      </c>
      <c r="L17" s="21" t="s">
        <v>23</v>
      </c>
      <c r="M17" s="22">
        <v>45037</v>
      </c>
      <c r="N17" s="21" t="s">
        <v>105</v>
      </c>
      <c r="O17" s="23">
        <v>20000000</v>
      </c>
      <c r="R17" s="20">
        <v>5</v>
      </c>
      <c r="S17" s="20" t="s">
        <v>104</v>
      </c>
      <c r="T17" s="21" t="s">
        <v>23</v>
      </c>
      <c r="U17" s="22">
        <v>45062</v>
      </c>
      <c r="V17" s="21" t="s">
        <v>106</v>
      </c>
      <c r="W17" s="24">
        <v>18115000</v>
      </c>
      <c r="Z17" s="101">
        <v>45086</v>
      </c>
      <c r="AA17" s="102">
        <v>7</v>
      </c>
      <c r="AB17" s="103" t="s">
        <v>172</v>
      </c>
      <c r="AC17" s="103" t="s">
        <v>63</v>
      </c>
      <c r="AD17" s="104">
        <v>15000000</v>
      </c>
    </row>
    <row r="18" spans="3:30" ht="100.8" x14ac:dyDescent="0.3">
      <c r="C18" s="29"/>
      <c r="D18" s="30" t="s">
        <v>107</v>
      </c>
      <c r="E18" s="31">
        <v>0</v>
      </c>
      <c r="F18" s="31">
        <v>0</v>
      </c>
      <c r="G18" s="31" t="s">
        <v>103</v>
      </c>
      <c r="J18" s="20">
        <v>6</v>
      </c>
      <c r="K18" s="20" t="s">
        <v>94</v>
      </c>
      <c r="L18" s="21" t="s">
        <v>20</v>
      </c>
      <c r="M18" s="22">
        <v>45054</v>
      </c>
      <c r="N18" s="21" t="s">
        <v>108</v>
      </c>
      <c r="O18" s="23">
        <v>27502780</v>
      </c>
      <c r="R18" s="20">
        <v>6</v>
      </c>
      <c r="S18" s="20" t="s">
        <v>88</v>
      </c>
      <c r="T18" s="21" t="s">
        <v>16</v>
      </c>
      <c r="U18" s="22">
        <v>45077</v>
      </c>
      <c r="V18" s="21" t="s">
        <v>109</v>
      </c>
      <c r="W18" s="24">
        <v>7332000</v>
      </c>
      <c r="Z18" s="101">
        <v>45097</v>
      </c>
      <c r="AA18" s="102">
        <v>8</v>
      </c>
      <c r="AB18" s="103" t="s">
        <v>173</v>
      </c>
      <c r="AC18" s="103" t="s">
        <v>64</v>
      </c>
      <c r="AD18" s="104">
        <v>9262960</v>
      </c>
    </row>
    <row r="19" spans="3:30" ht="100.8" x14ac:dyDescent="0.3">
      <c r="C19" s="29"/>
      <c r="D19" s="30" t="s">
        <v>110</v>
      </c>
      <c r="E19" s="31">
        <v>17952868</v>
      </c>
      <c r="F19" s="31">
        <v>17952868</v>
      </c>
      <c r="G19" s="31" t="s">
        <v>103</v>
      </c>
      <c r="J19" s="20">
        <v>6</v>
      </c>
      <c r="K19" s="20" t="s">
        <v>104</v>
      </c>
      <c r="L19" s="21" t="s">
        <v>20</v>
      </c>
      <c r="M19" s="22">
        <v>45054</v>
      </c>
      <c r="N19" s="21" t="s">
        <v>108</v>
      </c>
      <c r="O19" s="23">
        <v>32497220</v>
      </c>
      <c r="R19" s="20">
        <v>7</v>
      </c>
      <c r="S19" s="20" t="s">
        <v>88</v>
      </c>
      <c r="T19" s="21" t="s">
        <v>14</v>
      </c>
      <c r="U19" s="22">
        <v>45086</v>
      </c>
      <c r="V19" s="21" t="s">
        <v>111</v>
      </c>
      <c r="W19" s="24">
        <v>5000000</v>
      </c>
      <c r="Z19" s="101">
        <v>45100</v>
      </c>
      <c r="AA19" s="102">
        <v>9</v>
      </c>
      <c r="AB19" s="103" t="s">
        <v>174</v>
      </c>
      <c r="AC19" s="103" t="s">
        <v>65</v>
      </c>
      <c r="AD19" s="104">
        <v>60000000</v>
      </c>
    </row>
    <row r="20" spans="3:30" ht="72" x14ac:dyDescent="0.3">
      <c r="C20" s="29"/>
      <c r="D20" s="30" t="s">
        <v>112</v>
      </c>
      <c r="E20" s="31">
        <v>17952868</v>
      </c>
      <c r="F20" s="31">
        <v>17952868</v>
      </c>
      <c r="G20" s="31" t="s">
        <v>103</v>
      </c>
      <c r="J20" s="20">
        <v>7</v>
      </c>
      <c r="K20" s="20" t="s">
        <v>88</v>
      </c>
      <c r="L20" s="21" t="s">
        <v>16</v>
      </c>
      <c r="M20" s="22">
        <v>45061</v>
      </c>
      <c r="N20" s="21" t="s">
        <v>113</v>
      </c>
      <c r="O20" s="23">
        <v>8164000</v>
      </c>
      <c r="R20" s="20">
        <v>7</v>
      </c>
      <c r="S20" s="20" t="s">
        <v>104</v>
      </c>
      <c r="T20" s="21" t="s">
        <v>14</v>
      </c>
      <c r="U20" s="22">
        <v>45086</v>
      </c>
      <c r="V20" s="21" t="s">
        <v>111</v>
      </c>
      <c r="W20" s="24">
        <v>5000000</v>
      </c>
      <c r="Z20" s="101">
        <v>45118</v>
      </c>
      <c r="AA20" s="102">
        <v>10</v>
      </c>
      <c r="AB20" s="103" t="s">
        <v>175</v>
      </c>
      <c r="AC20" s="103" t="s">
        <v>66</v>
      </c>
      <c r="AD20" s="104">
        <v>16779000</v>
      </c>
    </row>
    <row r="21" spans="3:30" ht="57.6" x14ac:dyDescent="0.3">
      <c r="C21" s="29"/>
      <c r="D21" s="30"/>
      <c r="E21" s="31"/>
      <c r="F21" s="31"/>
      <c r="G21" s="31" t="s">
        <v>103</v>
      </c>
      <c r="J21" s="20">
        <v>8</v>
      </c>
      <c r="K21" s="20" t="s">
        <v>88</v>
      </c>
      <c r="L21" s="21" t="s">
        <v>14</v>
      </c>
      <c r="M21" s="22">
        <v>45065</v>
      </c>
      <c r="N21" s="21" t="s">
        <v>114</v>
      </c>
      <c r="O21" s="23">
        <v>5000000</v>
      </c>
      <c r="R21" s="20">
        <v>8</v>
      </c>
      <c r="S21" s="20" t="s">
        <v>104</v>
      </c>
      <c r="T21" s="21" t="s">
        <v>21</v>
      </c>
      <c r="U21" s="22">
        <v>45097</v>
      </c>
      <c r="V21" s="21" t="s">
        <v>115</v>
      </c>
      <c r="W21" s="24">
        <v>9262960</v>
      </c>
      <c r="Z21" s="101">
        <v>45146</v>
      </c>
      <c r="AA21" s="102">
        <v>11</v>
      </c>
      <c r="AB21" s="103" t="s">
        <v>176</v>
      </c>
      <c r="AC21" s="103" t="s">
        <v>67</v>
      </c>
      <c r="AD21" s="104">
        <v>87000000</v>
      </c>
    </row>
    <row r="22" spans="3:30" ht="57.6" x14ac:dyDescent="0.3">
      <c r="C22" s="29"/>
      <c r="D22" s="30"/>
      <c r="E22" s="31"/>
      <c r="F22" s="31"/>
      <c r="G22" s="31" t="s">
        <v>103</v>
      </c>
      <c r="J22" s="20">
        <v>8</v>
      </c>
      <c r="K22" s="20" t="s">
        <v>104</v>
      </c>
      <c r="L22" s="21" t="s">
        <v>14</v>
      </c>
      <c r="M22" s="22">
        <v>45065</v>
      </c>
      <c r="N22" s="21" t="s">
        <v>114</v>
      </c>
      <c r="O22" s="23">
        <v>5000000</v>
      </c>
      <c r="R22" s="20">
        <v>9</v>
      </c>
      <c r="S22" s="20" t="s">
        <v>94</v>
      </c>
      <c r="T22" s="21" t="s">
        <v>20</v>
      </c>
      <c r="U22" s="22">
        <v>45100</v>
      </c>
      <c r="V22" s="21" t="s">
        <v>116</v>
      </c>
      <c r="W22" s="24">
        <v>27502780</v>
      </c>
      <c r="Z22" s="101">
        <v>45146</v>
      </c>
      <c r="AA22" s="102">
        <v>12</v>
      </c>
      <c r="AB22" s="103" t="s">
        <v>177</v>
      </c>
      <c r="AC22" s="103" t="s">
        <v>68</v>
      </c>
      <c r="AD22" s="104">
        <v>22020000</v>
      </c>
    </row>
    <row r="23" spans="3:30" ht="72" x14ac:dyDescent="0.3">
      <c r="C23" s="29"/>
      <c r="D23" s="30"/>
      <c r="E23" s="31"/>
      <c r="F23" s="31"/>
      <c r="G23" s="31" t="s">
        <v>103</v>
      </c>
      <c r="J23" s="20">
        <v>9</v>
      </c>
      <c r="K23" s="20" t="s">
        <v>104</v>
      </c>
      <c r="L23" s="21" t="s">
        <v>21</v>
      </c>
      <c r="M23" s="22">
        <v>45075</v>
      </c>
      <c r="N23" s="21" t="s">
        <v>117</v>
      </c>
      <c r="O23" s="23">
        <v>9262960</v>
      </c>
      <c r="R23" s="20">
        <v>9</v>
      </c>
      <c r="S23" s="20" t="s">
        <v>104</v>
      </c>
      <c r="T23" s="21" t="s">
        <v>20</v>
      </c>
      <c r="U23" s="22">
        <v>45100</v>
      </c>
      <c r="V23" s="21" t="s">
        <v>116</v>
      </c>
      <c r="W23" s="24">
        <v>32497220</v>
      </c>
      <c r="Z23" s="101">
        <v>45155</v>
      </c>
      <c r="AA23" s="102">
        <v>13</v>
      </c>
      <c r="AB23" s="103" t="s">
        <v>178</v>
      </c>
      <c r="AC23" s="103" t="s">
        <v>69</v>
      </c>
      <c r="AD23" s="104">
        <v>15020000</v>
      </c>
    </row>
    <row r="24" spans="3:30" ht="72" x14ac:dyDescent="0.3">
      <c r="C24" s="29"/>
      <c r="D24" s="30"/>
      <c r="E24" s="31"/>
      <c r="F24" s="31"/>
      <c r="G24" s="31" t="s">
        <v>103</v>
      </c>
      <c r="J24" s="20">
        <v>10</v>
      </c>
      <c r="K24" s="20" t="s">
        <v>104</v>
      </c>
      <c r="L24" s="21" t="s">
        <v>13</v>
      </c>
      <c r="M24" s="22">
        <v>45084</v>
      </c>
      <c r="N24" s="21" t="s">
        <v>118</v>
      </c>
      <c r="O24" s="23">
        <v>17247500</v>
      </c>
      <c r="R24" s="20">
        <v>10</v>
      </c>
      <c r="S24" s="20" t="s">
        <v>104</v>
      </c>
      <c r="T24" s="21" t="s">
        <v>13</v>
      </c>
      <c r="U24" s="22">
        <v>45118</v>
      </c>
      <c r="V24" s="21" t="s">
        <v>119</v>
      </c>
      <c r="W24" s="24">
        <v>16779000</v>
      </c>
      <c r="Z24" s="101">
        <v>45173</v>
      </c>
      <c r="AA24" s="102">
        <v>14</v>
      </c>
      <c r="AB24" s="103" t="s">
        <v>179</v>
      </c>
      <c r="AC24" s="103" t="s">
        <v>59</v>
      </c>
      <c r="AD24" s="104">
        <v>5283600</v>
      </c>
    </row>
    <row r="25" spans="3:30" ht="86.4" x14ac:dyDescent="0.3">
      <c r="C25" s="29"/>
      <c r="D25" s="30"/>
      <c r="E25" s="31"/>
      <c r="F25" s="31"/>
      <c r="G25" s="31" t="s">
        <v>103</v>
      </c>
      <c r="J25" s="20">
        <v>11</v>
      </c>
      <c r="K25" s="20" t="s">
        <v>88</v>
      </c>
      <c r="L25" s="21" t="s">
        <v>13</v>
      </c>
      <c r="M25" s="22">
        <v>45097</v>
      </c>
      <c r="N25" s="21" t="s">
        <v>120</v>
      </c>
      <c r="O25" s="23">
        <v>1258020</v>
      </c>
      <c r="R25" s="20">
        <v>11</v>
      </c>
      <c r="S25" s="20" t="s">
        <v>88</v>
      </c>
      <c r="T25" s="21" t="s">
        <v>13</v>
      </c>
      <c r="U25" s="22">
        <v>45146</v>
      </c>
      <c r="V25" s="21" t="s">
        <v>121</v>
      </c>
      <c r="W25" s="24">
        <v>1258020</v>
      </c>
      <c r="Z25" s="101">
        <v>45190</v>
      </c>
      <c r="AA25" s="102">
        <v>15</v>
      </c>
      <c r="AB25" s="103" t="s">
        <v>180</v>
      </c>
      <c r="AC25" s="103" t="s">
        <v>70</v>
      </c>
      <c r="AD25" s="104">
        <v>20000000</v>
      </c>
    </row>
    <row r="26" spans="3:30" ht="86.4" x14ac:dyDescent="0.3">
      <c r="C26" s="29"/>
      <c r="D26" s="30"/>
      <c r="E26" s="31"/>
      <c r="F26" s="31"/>
      <c r="G26" s="31" t="s">
        <v>103</v>
      </c>
      <c r="J26" s="20">
        <v>11</v>
      </c>
      <c r="K26" s="20" t="s">
        <v>94</v>
      </c>
      <c r="L26" s="21" t="s">
        <v>13</v>
      </c>
      <c r="M26" s="22">
        <v>45097</v>
      </c>
      <c r="N26" s="21" t="s">
        <v>120</v>
      </c>
      <c r="O26" s="23">
        <v>38741980</v>
      </c>
      <c r="R26" s="20">
        <v>11</v>
      </c>
      <c r="S26" s="20" t="s">
        <v>94</v>
      </c>
      <c r="T26" s="21" t="s">
        <v>13</v>
      </c>
      <c r="U26" s="22">
        <v>45146</v>
      </c>
      <c r="V26" s="21" t="s">
        <v>121</v>
      </c>
      <c r="W26" s="24">
        <v>38741980</v>
      </c>
      <c r="Z26" s="101">
        <v>45190</v>
      </c>
      <c r="AA26" s="102">
        <v>16</v>
      </c>
      <c r="AB26" s="103" t="s">
        <v>181</v>
      </c>
      <c r="AC26" s="103" t="s">
        <v>68</v>
      </c>
      <c r="AD26" s="104">
        <v>29000000</v>
      </c>
    </row>
    <row r="27" spans="3:30" ht="86.4" x14ac:dyDescent="0.3">
      <c r="C27" s="29"/>
      <c r="D27" s="30"/>
      <c r="E27" s="31"/>
      <c r="F27" s="31"/>
      <c r="G27" s="31" t="s">
        <v>103</v>
      </c>
      <c r="J27" s="20">
        <v>11</v>
      </c>
      <c r="K27" s="20" t="s">
        <v>104</v>
      </c>
      <c r="L27" s="21" t="s">
        <v>11</v>
      </c>
      <c r="M27" s="22">
        <v>45097</v>
      </c>
      <c r="N27" s="21" t="s">
        <v>120</v>
      </c>
      <c r="O27" s="23">
        <v>6000000</v>
      </c>
      <c r="R27" s="20">
        <v>11</v>
      </c>
      <c r="S27" s="20" t="s">
        <v>104</v>
      </c>
      <c r="T27" s="21" t="s">
        <v>11</v>
      </c>
      <c r="U27" s="22">
        <v>45146</v>
      </c>
      <c r="V27" s="21" t="s">
        <v>121</v>
      </c>
      <c r="W27" s="24">
        <v>6000000</v>
      </c>
      <c r="Z27" s="101">
        <v>45195</v>
      </c>
      <c r="AA27" s="102">
        <v>17</v>
      </c>
      <c r="AB27" s="103" t="s">
        <v>182</v>
      </c>
      <c r="AC27" s="103" t="s">
        <v>62</v>
      </c>
      <c r="AD27" s="104">
        <v>17000000</v>
      </c>
    </row>
    <row r="28" spans="3:30" ht="86.4" x14ac:dyDescent="0.3">
      <c r="C28" s="29"/>
      <c r="D28" s="30"/>
      <c r="E28" s="31"/>
      <c r="F28" s="31"/>
      <c r="G28" s="31" t="s">
        <v>103</v>
      </c>
      <c r="J28" s="20">
        <v>11</v>
      </c>
      <c r="K28" s="20" t="s">
        <v>88</v>
      </c>
      <c r="L28" s="21" t="s">
        <v>19</v>
      </c>
      <c r="M28" s="22">
        <v>45097</v>
      </c>
      <c r="N28" s="21" t="s">
        <v>120</v>
      </c>
      <c r="O28" s="23">
        <v>7900000</v>
      </c>
      <c r="R28" s="20">
        <v>11</v>
      </c>
      <c r="S28" s="20" t="s">
        <v>88</v>
      </c>
      <c r="T28" s="21" t="s">
        <v>19</v>
      </c>
      <c r="U28" s="22">
        <v>45146</v>
      </c>
      <c r="V28" s="21" t="s">
        <v>121</v>
      </c>
      <c r="W28" s="24">
        <v>7900000</v>
      </c>
      <c r="Z28" s="101">
        <v>45204</v>
      </c>
      <c r="AA28" s="102">
        <v>18</v>
      </c>
      <c r="AB28" s="103" t="s">
        <v>183</v>
      </c>
      <c r="AC28" s="103" t="s">
        <v>71</v>
      </c>
      <c r="AD28" s="104">
        <v>20000000</v>
      </c>
    </row>
    <row r="29" spans="3:30" ht="108" x14ac:dyDescent="0.3">
      <c r="C29" s="29"/>
      <c r="D29" s="30"/>
      <c r="E29" s="31"/>
      <c r="F29" s="31"/>
      <c r="G29" s="31" t="s">
        <v>103</v>
      </c>
      <c r="J29" s="20">
        <v>11</v>
      </c>
      <c r="K29" s="20" t="s">
        <v>104</v>
      </c>
      <c r="L29" s="21" t="s">
        <v>19</v>
      </c>
      <c r="M29" s="22">
        <v>45097</v>
      </c>
      <c r="N29" s="21" t="s">
        <v>120</v>
      </c>
      <c r="O29" s="23">
        <v>4100000</v>
      </c>
      <c r="R29" s="20">
        <v>11</v>
      </c>
      <c r="S29" s="20" t="s">
        <v>104</v>
      </c>
      <c r="T29" s="21" t="s">
        <v>19</v>
      </c>
      <c r="U29" s="22">
        <v>45146</v>
      </c>
      <c r="V29" s="21" t="s">
        <v>121</v>
      </c>
      <c r="W29" s="24">
        <v>4100000</v>
      </c>
      <c r="Z29" s="101">
        <v>45209</v>
      </c>
      <c r="AA29" s="102">
        <v>19</v>
      </c>
      <c r="AB29" s="103" t="s">
        <v>184</v>
      </c>
      <c r="AC29" s="103" t="s">
        <v>72</v>
      </c>
      <c r="AD29" s="104">
        <v>500000</v>
      </c>
    </row>
    <row r="30" spans="3:30" ht="57.6" x14ac:dyDescent="0.3">
      <c r="C30" s="29"/>
      <c r="D30" s="30"/>
      <c r="E30" s="31"/>
      <c r="F30" s="31"/>
      <c r="G30" s="31" t="s">
        <v>103</v>
      </c>
      <c r="J30" s="20">
        <v>12</v>
      </c>
      <c r="K30" s="20" t="s">
        <v>104</v>
      </c>
      <c r="L30" s="21" t="s">
        <v>20</v>
      </c>
      <c r="M30" s="22">
        <v>45117</v>
      </c>
      <c r="N30" s="21" t="s">
        <v>122</v>
      </c>
      <c r="O30" s="23">
        <v>20286858</v>
      </c>
      <c r="R30" s="20">
        <v>12</v>
      </c>
      <c r="S30" s="20" t="s">
        <v>104</v>
      </c>
      <c r="T30" s="21" t="s">
        <v>20</v>
      </c>
      <c r="U30" s="22">
        <v>45146</v>
      </c>
      <c r="V30" s="21" t="s">
        <v>123</v>
      </c>
      <c r="W30" s="24">
        <v>20286858</v>
      </c>
      <c r="Z30" s="101">
        <v>45217</v>
      </c>
      <c r="AA30" s="102">
        <v>20</v>
      </c>
      <c r="AB30" s="103" t="s">
        <v>185</v>
      </c>
      <c r="AC30" s="103" t="s">
        <v>72</v>
      </c>
      <c r="AD30" s="104">
        <v>15000000</v>
      </c>
    </row>
    <row r="31" spans="3:30" ht="57.6" x14ac:dyDescent="0.3">
      <c r="C31" s="29"/>
      <c r="D31" s="30"/>
      <c r="E31" s="31"/>
      <c r="F31" s="31"/>
      <c r="G31" s="31" t="s">
        <v>103</v>
      </c>
      <c r="J31" s="20">
        <v>12</v>
      </c>
      <c r="K31" s="20" t="s">
        <v>124</v>
      </c>
      <c r="L31" s="21" t="s">
        <v>20</v>
      </c>
      <c r="M31" s="22">
        <v>45117</v>
      </c>
      <c r="N31" s="21" t="s">
        <v>122</v>
      </c>
      <c r="O31" s="23">
        <v>2913142</v>
      </c>
      <c r="R31" s="20">
        <v>12</v>
      </c>
      <c r="S31" s="20" t="s">
        <v>124</v>
      </c>
      <c r="T31" s="21" t="s">
        <v>20</v>
      </c>
      <c r="U31" s="22">
        <v>45146</v>
      </c>
      <c r="V31" s="21" t="s">
        <v>123</v>
      </c>
      <c r="W31" s="24">
        <v>1733142</v>
      </c>
      <c r="Z31" s="101">
        <v>45230</v>
      </c>
      <c r="AA31" s="102">
        <v>21</v>
      </c>
      <c r="AB31" s="103" t="s">
        <v>186</v>
      </c>
      <c r="AC31" s="103" t="s">
        <v>73</v>
      </c>
      <c r="AD31" s="104">
        <v>26890000</v>
      </c>
    </row>
    <row r="32" spans="3:30" ht="115.2" x14ac:dyDescent="0.3">
      <c r="C32" s="29"/>
      <c r="D32" s="30"/>
      <c r="E32" s="31"/>
      <c r="F32" s="31"/>
      <c r="G32" s="31" t="s">
        <v>103</v>
      </c>
      <c r="J32" s="20">
        <v>13</v>
      </c>
      <c r="K32" s="20" t="s">
        <v>124</v>
      </c>
      <c r="L32" s="21" t="s">
        <v>20</v>
      </c>
      <c r="M32" s="22">
        <v>45134</v>
      </c>
      <c r="N32" s="21" t="s">
        <v>125</v>
      </c>
      <c r="O32" s="23">
        <v>19110000</v>
      </c>
      <c r="R32" s="20">
        <v>13</v>
      </c>
      <c r="S32" s="20" t="s">
        <v>124</v>
      </c>
      <c r="T32" s="21" t="s">
        <v>20</v>
      </c>
      <c r="U32" s="22">
        <v>45155</v>
      </c>
      <c r="V32" s="21" t="s">
        <v>126</v>
      </c>
      <c r="W32" s="24">
        <v>15020000</v>
      </c>
      <c r="Z32" s="101">
        <v>45246</v>
      </c>
      <c r="AA32" s="102">
        <v>22</v>
      </c>
      <c r="AB32" s="103" t="s">
        <v>187</v>
      </c>
      <c r="AC32" s="103" t="s">
        <v>74</v>
      </c>
      <c r="AD32" s="104">
        <v>11551400</v>
      </c>
    </row>
    <row r="33" spans="3:30" ht="57.6" x14ac:dyDescent="0.3">
      <c r="C33" s="29"/>
      <c r="D33" s="30"/>
      <c r="E33" s="31"/>
      <c r="F33" s="31"/>
      <c r="G33" s="31" t="s">
        <v>103</v>
      </c>
      <c r="J33" s="20">
        <v>14</v>
      </c>
      <c r="K33" s="20" t="s">
        <v>104</v>
      </c>
      <c r="L33" s="21" t="s">
        <v>21</v>
      </c>
      <c r="M33" s="22">
        <v>45146</v>
      </c>
      <c r="N33" s="21" t="s">
        <v>127</v>
      </c>
      <c r="O33" s="23">
        <v>6366358</v>
      </c>
      <c r="R33" s="20">
        <v>14</v>
      </c>
      <c r="S33" s="20" t="s">
        <v>104</v>
      </c>
      <c r="T33" s="21" t="s">
        <v>21</v>
      </c>
      <c r="U33" s="22">
        <v>45173</v>
      </c>
      <c r="V33" s="21" t="s">
        <v>128</v>
      </c>
      <c r="W33" s="24">
        <v>5283600</v>
      </c>
      <c r="Z33" s="101">
        <v>45251</v>
      </c>
      <c r="AA33" s="102">
        <v>23</v>
      </c>
      <c r="AB33" s="103" t="s">
        <v>188</v>
      </c>
      <c r="AC33" s="103" t="s">
        <v>75</v>
      </c>
      <c r="AD33" s="104">
        <v>4910360</v>
      </c>
    </row>
    <row r="34" spans="3:30" ht="86.4" x14ac:dyDescent="0.3">
      <c r="C34" s="29"/>
      <c r="D34" s="30"/>
      <c r="E34" s="31"/>
      <c r="F34" s="31"/>
      <c r="G34" s="31" t="s">
        <v>103</v>
      </c>
      <c r="J34" s="20">
        <v>15</v>
      </c>
      <c r="K34" s="20" t="s">
        <v>88</v>
      </c>
      <c r="L34" s="21" t="s">
        <v>24</v>
      </c>
      <c r="M34" s="22">
        <v>45160</v>
      </c>
      <c r="N34" s="21" t="s">
        <v>129</v>
      </c>
      <c r="O34" s="23">
        <v>60000000</v>
      </c>
      <c r="R34" s="20">
        <v>15</v>
      </c>
      <c r="S34" s="20" t="s">
        <v>88</v>
      </c>
      <c r="T34" s="21" t="s">
        <v>24</v>
      </c>
      <c r="U34" s="22">
        <v>45190</v>
      </c>
      <c r="V34" s="21" t="s">
        <v>130</v>
      </c>
      <c r="W34" s="24">
        <v>60000000</v>
      </c>
      <c r="Z34" s="101">
        <v>45251</v>
      </c>
      <c r="AA34" s="102">
        <v>24</v>
      </c>
      <c r="AB34" s="103" t="s">
        <v>189</v>
      </c>
      <c r="AC34" s="103" t="s">
        <v>76</v>
      </c>
      <c r="AD34" s="104">
        <v>5000000</v>
      </c>
    </row>
    <row r="35" spans="3:30" ht="115.2" x14ac:dyDescent="0.3">
      <c r="C35" s="29"/>
      <c r="D35" s="30"/>
      <c r="E35" s="31"/>
      <c r="F35" s="31"/>
      <c r="G35" s="31" t="s">
        <v>103</v>
      </c>
      <c r="J35" s="20">
        <v>16</v>
      </c>
      <c r="K35" s="20" t="s">
        <v>94</v>
      </c>
      <c r="L35" s="21" t="s">
        <v>21</v>
      </c>
      <c r="M35" s="22">
        <v>45167</v>
      </c>
      <c r="N35" s="21" t="s">
        <v>131</v>
      </c>
      <c r="O35" s="23">
        <v>29500000</v>
      </c>
      <c r="R35" s="20">
        <v>16</v>
      </c>
      <c r="S35" s="20" t="s">
        <v>94</v>
      </c>
      <c r="T35" s="21" t="s">
        <v>21</v>
      </c>
      <c r="U35" s="22">
        <v>45190</v>
      </c>
      <c r="V35" s="21" t="s">
        <v>132</v>
      </c>
      <c r="W35" s="24">
        <v>29000000</v>
      </c>
      <c r="Z35" s="101">
        <v>45257</v>
      </c>
      <c r="AA35" s="102">
        <v>25</v>
      </c>
      <c r="AB35" s="103" t="s">
        <v>190</v>
      </c>
      <c r="AC35" s="103" t="s">
        <v>77</v>
      </c>
      <c r="AD35" s="104">
        <v>8900000</v>
      </c>
    </row>
    <row r="36" spans="3:30" ht="126" x14ac:dyDescent="0.3">
      <c r="C36" s="29"/>
      <c r="D36" s="30"/>
      <c r="E36" s="31"/>
      <c r="F36" s="31"/>
      <c r="G36" s="31" t="s">
        <v>103</v>
      </c>
      <c r="J36" s="20">
        <v>17</v>
      </c>
      <c r="K36" s="20" t="s">
        <v>104</v>
      </c>
      <c r="L36" s="21" t="s">
        <v>15</v>
      </c>
      <c r="M36" s="22">
        <v>45173</v>
      </c>
      <c r="N36" s="21" t="s">
        <v>133</v>
      </c>
      <c r="O36" s="23">
        <v>6551400</v>
      </c>
      <c r="R36" s="20">
        <v>17</v>
      </c>
      <c r="S36" s="20" t="s">
        <v>104</v>
      </c>
      <c r="T36" s="21" t="s">
        <v>15</v>
      </c>
      <c r="U36" s="22">
        <v>45195</v>
      </c>
      <c r="V36" s="21" t="s">
        <v>134</v>
      </c>
      <c r="W36" s="24">
        <v>6551400</v>
      </c>
      <c r="Z36" s="101">
        <v>45257</v>
      </c>
      <c r="AA36" s="102">
        <v>26</v>
      </c>
      <c r="AB36" s="103" t="s">
        <v>191</v>
      </c>
      <c r="AC36" s="103" t="s">
        <v>75</v>
      </c>
      <c r="AD36" s="104">
        <v>10000000</v>
      </c>
    </row>
    <row r="37" spans="3:30" ht="72" x14ac:dyDescent="0.3">
      <c r="C37" s="29"/>
      <c r="D37" s="30"/>
      <c r="E37" s="31"/>
      <c r="F37" s="31"/>
      <c r="G37" s="31" t="s">
        <v>103</v>
      </c>
      <c r="J37" s="20">
        <v>17</v>
      </c>
      <c r="K37" s="20" t="s">
        <v>104</v>
      </c>
      <c r="L37" s="21" t="s">
        <v>34</v>
      </c>
      <c r="M37" s="22">
        <v>45173</v>
      </c>
      <c r="N37" s="21" t="s">
        <v>133</v>
      </c>
      <c r="O37" s="23">
        <v>10448600</v>
      </c>
      <c r="R37" s="20">
        <v>17</v>
      </c>
      <c r="S37" s="20" t="s">
        <v>104</v>
      </c>
      <c r="T37" s="21" t="s">
        <v>34</v>
      </c>
      <c r="U37" s="22">
        <v>45195</v>
      </c>
      <c r="V37" s="21" t="s">
        <v>134</v>
      </c>
      <c r="W37" s="24">
        <v>10448600</v>
      </c>
      <c r="Z37" s="101">
        <v>45259</v>
      </c>
      <c r="AA37" s="102">
        <v>27</v>
      </c>
      <c r="AB37" s="103" t="s">
        <v>192</v>
      </c>
      <c r="AC37" s="103" t="s">
        <v>74</v>
      </c>
      <c r="AD37" s="104">
        <v>23200000</v>
      </c>
    </row>
    <row r="38" spans="3:30" ht="54" x14ac:dyDescent="0.3">
      <c r="C38" s="29"/>
      <c r="D38" s="30"/>
      <c r="E38" s="31"/>
      <c r="F38" s="31"/>
      <c r="G38" s="31" t="s">
        <v>103</v>
      </c>
      <c r="J38" s="20">
        <v>18</v>
      </c>
      <c r="K38" s="20" t="s">
        <v>104</v>
      </c>
      <c r="L38" s="21" t="s">
        <v>9</v>
      </c>
      <c r="M38" s="22">
        <v>45184</v>
      </c>
      <c r="N38" s="21" t="s">
        <v>135</v>
      </c>
      <c r="O38" s="23">
        <v>-5000000</v>
      </c>
      <c r="R38" s="20">
        <v>18</v>
      </c>
      <c r="S38" s="20" t="s">
        <v>124</v>
      </c>
      <c r="T38" s="21" t="s">
        <v>20</v>
      </c>
      <c r="U38" s="22">
        <v>45204</v>
      </c>
      <c r="V38" s="21" t="s">
        <v>136</v>
      </c>
      <c r="W38" s="24">
        <v>20000000</v>
      </c>
      <c r="Z38" s="101">
        <v>45259</v>
      </c>
      <c r="AA38" s="102">
        <v>28</v>
      </c>
      <c r="AB38" s="103" t="s">
        <v>193</v>
      </c>
      <c r="AC38" s="103" t="s">
        <v>74</v>
      </c>
      <c r="AD38" s="104">
        <v>11242260</v>
      </c>
    </row>
    <row r="39" spans="3:30" ht="54" x14ac:dyDescent="0.3">
      <c r="C39" s="29"/>
      <c r="D39" s="30"/>
      <c r="E39" s="31"/>
      <c r="F39" s="31"/>
      <c r="G39" s="31" t="s">
        <v>103</v>
      </c>
      <c r="J39" s="20">
        <v>18</v>
      </c>
      <c r="K39" s="20" t="s">
        <v>104</v>
      </c>
      <c r="L39" s="21" t="s">
        <v>14</v>
      </c>
      <c r="M39" s="22">
        <v>45184</v>
      </c>
      <c r="N39" s="21" t="s">
        <v>135</v>
      </c>
      <c r="O39" s="23">
        <v>5000000</v>
      </c>
      <c r="R39" s="20">
        <v>19</v>
      </c>
      <c r="S39" s="20" t="s">
        <v>104</v>
      </c>
      <c r="T39" s="21" t="s">
        <v>14</v>
      </c>
      <c r="U39" s="22">
        <v>45204</v>
      </c>
      <c r="V39" s="21" t="s">
        <v>137</v>
      </c>
      <c r="W39" s="24">
        <v>5000000</v>
      </c>
      <c r="Z39" s="101">
        <v>45267</v>
      </c>
      <c r="AA39" s="102">
        <v>29</v>
      </c>
      <c r="AB39" s="103" t="s">
        <v>194</v>
      </c>
      <c r="AC39" s="103" t="s">
        <v>61</v>
      </c>
      <c r="AD39" s="104">
        <v>23200000</v>
      </c>
    </row>
    <row r="40" spans="3:30" ht="28.8" x14ac:dyDescent="0.3">
      <c r="C40" s="29"/>
      <c r="D40" s="30"/>
      <c r="E40" s="31"/>
      <c r="F40" s="31"/>
      <c r="G40" s="31" t="s">
        <v>103</v>
      </c>
      <c r="J40" s="20">
        <v>18</v>
      </c>
      <c r="K40" s="20" t="s">
        <v>104</v>
      </c>
      <c r="L40" s="21" t="s">
        <v>14</v>
      </c>
      <c r="M40" s="22">
        <v>45184</v>
      </c>
      <c r="N40" s="21" t="s">
        <v>138</v>
      </c>
      <c r="O40" s="23">
        <v>5000000</v>
      </c>
      <c r="R40" s="20">
        <v>20</v>
      </c>
      <c r="S40" s="20" t="s">
        <v>139</v>
      </c>
      <c r="T40" s="21" t="s">
        <v>38</v>
      </c>
      <c r="U40" s="22">
        <v>45209</v>
      </c>
      <c r="V40" s="21" t="s">
        <v>140</v>
      </c>
      <c r="W40" s="24">
        <v>500000</v>
      </c>
      <c r="Z40" s="101"/>
      <c r="AA40" s="102"/>
      <c r="AB40" s="103"/>
      <c r="AC40" s="103"/>
      <c r="AD40" s="104"/>
    </row>
    <row r="41" spans="3:30" ht="43.2" x14ac:dyDescent="0.3">
      <c r="C41" s="29"/>
      <c r="D41" s="30"/>
      <c r="E41" s="31"/>
      <c r="F41" s="31"/>
      <c r="G41" s="31" t="s">
        <v>103</v>
      </c>
      <c r="J41" s="20">
        <v>19</v>
      </c>
      <c r="K41" s="20" t="s">
        <v>104</v>
      </c>
      <c r="L41" s="21" t="s">
        <v>9</v>
      </c>
      <c r="M41" s="22">
        <v>45184</v>
      </c>
      <c r="N41" s="21" t="s">
        <v>135</v>
      </c>
      <c r="O41" s="23">
        <v>-5000000</v>
      </c>
      <c r="R41" s="20">
        <v>21</v>
      </c>
      <c r="S41" s="20" t="s">
        <v>104</v>
      </c>
      <c r="T41" s="21" t="s">
        <v>13</v>
      </c>
      <c r="U41" s="22">
        <v>45209</v>
      </c>
      <c r="V41" s="21" t="s">
        <v>141</v>
      </c>
      <c r="W41" s="24">
        <v>19070100</v>
      </c>
      <c r="Z41" s="101"/>
      <c r="AA41" s="102"/>
      <c r="AB41" s="103"/>
      <c r="AC41" s="103"/>
      <c r="AD41" s="104"/>
    </row>
    <row r="42" spans="3:30" ht="43.2" x14ac:dyDescent="0.3">
      <c r="C42" s="29"/>
      <c r="D42" s="30"/>
      <c r="E42" s="31"/>
      <c r="F42" s="31"/>
      <c r="G42" s="31" t="s">
        <v>103</v>
      </c>
      <c r="J42" s="20">
        <v>19</v>
      </c>
      <c r="K42" s="20" t="s">
        <v>104</v>
      </c>
      <c r="L42" s="21" t="s">
        <v>33</v>
      </c>
      <c r="M42" s="22">
        <v>45184</v>
      </c>
      <c r="N42" s="21" t="s">
        <v>135</v>
      </c>
      <c r="O42" s="23">
        <v>5000000</v>
      </c>
      <c r="R42" s="20">
        <v>21</v>
      </c>
      <c r="S42" s="20" t="s">
        <v>88</v>
      </c>
      <c r="T42" s="21" t="s">
        <v>13</v>
      </c>
      <c r="U42" s="22">
        <v>45209</v>
      </c>
      <c r="V42" s="21" t="s">
        <v>141</v>
      </c>
      <c r="W42" s="24">
        <v>7308000</v>
      </c>
      <c r="Z42" s="101"/>
      <c r="AA42" s="102"/>
      <c r="AB42" s="103"/>
      <c r="AC42" s="103"/>
      <c r="AD42" s="104"/>
    </row>
    <row r="43" spans="3:30" ht="129.6" x14ac:dyDescent="0.3">
      <c r="C43" s="29"/>
      <c r="D43" s="30"/>
      <c r="E43" s="31"/>
      <c r="F43" s="31"/>
      <c r="G43" s="31" t="s">
        <v>103</v>
      </c>
      <c r="J43" s="20">
        <v>20</v>
      </c>
      <c r="K43" s="20" t="s">
        <v>124</v>
      </c>
      <c r="L43" s="21" t="s">
        <v>20</v>
      </c>
      <c r="M43" s="22">
        <v>45187</v>
      </c>
      <c r="N43" s="21" t="s">
        <v>142</v>
      </c>
      <c r="O43" s="23">
        <v>20000000</v>
      </c>
      <c r="R43" s="20">
        <v>21</v>
      </c>
      <c r="S43" s="20" t="s">
        <v>124</v>
      </c>
      <c r="T43" s="21" t="s">
        <v>13</v>
      </c>
      <c r="U43" s="22">
        <v>45209</v>
      </c>
      <c r="V43" s="21" t="s">
        <v>141</v>
      </c>
      <c r="W43" s="24">
        <v>2621900</v>
      </c>
      <c r="Z43" s="101"/>
      <c r="AA43" s="102"/>
      <c r="AB43" s="103"/>
      <c r="AC43" s="103"/>
      <c r="AD43" s="104"/>
    </row>
    <row r="44" spans="3:30" ht="129.6" x14ac:dyDescent="0.3">
      <c r="C44" s="29"/>
      <c r="D44" s="30"/>
      <c r="E44" s="31"/>
      <c r="F44" s="31"/>
      <c r="G44" s="31" t="s">
        <v>103</v>
      </c>
      <c r="J44" s="20">
        <v>21</v>
      </c>
      <c r="K44" s="20" t="s">
        <v>139</v>
      </c>
      <c r="L44" s="21" t="s">
        <v>38</v>
      </c>
      <c r="M44" s="22">
        <v>45196</v>
      </c>
      <c r="N44" s="21" t="s">
        <v>143</v>
      </c>
      <c r="O44" s="23">
        <v>500000</v>
      </c>
      <c r="R44" s="20">
        <v>22</v>
      </c>
      <c r="S44" s="20" t="s">
        <v>88</v>
      </c>
      <c r="T44" s="21" t="s">
        <v>18</v>
      </c>
      <c r="U44" s="22">
        <v>45217</v>
      </c>
      <c r="V44" s="21" t="s">
        <v>144</v>
      </c>
      <c r="W44" s="24">
        <v>10000000</v>
      </c>
      <c r="Z44" s="101"/>
      <c r="AA44" s="102"/>
      <c r="AB44" s="103"/>
      <c r="AC44" s="103"/>
      <c r="AD44" s="104"/>
    </row>
    <row r="45" spans="3:30" ht="57.6" x14ac:dyDescent="0.3">
      <c r="C45" s="29"/>
      <c r="D45" s="30"/>
      <c r="E45" s="31"/>
      <c r="F45" s="31"/>
      <c r="G45" s="31" t="s">
        <v>103</v>
      </c>
      <c r="J45" s="20">
        <v>22</v>
      </c>
      <c r="K45" s="20" t="s">
        <v>88</v>
      </c>
      <c r="L45" s="21" t="s">
        <v>18</v>
      </c>
      <c r="M45" s="22">
        <v>45204</v>
      </c>
      <c r="N45" s="21" t="s">
        <v>145</v>
      </c>
      <c r="O45" s="23">
        <v>10000000</v>
      </c>
      <c r="R45" s="20">
        <v>22</v>
      </c>
      <c r="S45" s="20" t="s">
        <v>104</v>
      </c>
      <c r="T45" s="21" t="s">
        <v>18</v>
      </c>
      <c r="U45" s="22">
        <v>45217</v>
      </c>
      <c r="V45" s="21" t="s">
        <v>144</v>
      </c>
      <c r="W45" s="24">
        <v>5000000</v>
      </c>
      <c r="Z45" s="101"/>
      <c r="AA45" s="102"/>
      <c r="AB45" s="103"/>
      <c r="AC45" s="103"/>
      <c r="AD45" s="104"/>
    </row>
    <row r="46" spans="3:30" ht="57.6" x14ac:dyDescent="0.3">
      <c r="C46" s="29"/>
      <c r="D46" s="30"/>
      <c r="E46" s="31"/>
      <c r="F46" s="31"/>
      <c r="G46" s="31" t="s">
        <v>103</v>
      </c>
      <c r="J46" s="20">
        <v>22</v>
      </c>
      <c r="K46" s="20" t="s">
        <v>104</v>
      </c>
      <c r="L46" s="21" t="s">
        <v>18</v>
      </c>
      <c r="M46" s="22">
        <v>45204</v>
      </c>
      <c r="N46" s="21" t="s">
        <v>145</v>
      </c>
      <c r="O46" s="23">
        <v>5000000</v>
      </c>
      <c r="R46" s="20">
        <v>23</v>
      </c>
      <c r="S46" s="20" t="s">
        <v>124</v>
      </c>
      <c r="T46" s="21" t="s">
        <v>20</v>
      </c>
      <c r="U46" s="22">
        <v>45230</v>
      </c>
      <c r="V46" s="21" t="s">
        <v>146</v>
      </c>
      <c r="W46" s="24">
        <v>26890000</v>
      </c>
      <c r="Z46" s="10"/>
      <c r="AA46" s="11"/>
      <c r="AB46" s="12"/>
      <c r="AC46" s="12"/>
      <c r="AD46" s="13"/>
    </row>
    <row r="47" spans="3:30" ht="28.8" x14ac:dyDescent="0.3">
      <c r="C47" s="29"/>
      <c r="D47" s="30"/>
      <c r="E47" s="31"/>
      <c r="F47" s="31"/>
      <c r="G47" s="31" t="s">
        <v>103</v>
      </c>
      <c r="J47" s="20">
        <v>23</v>
      </c>
      <c r="K47" s="20" t="s">
        <v>104</v>
      </c>
      <c r="L47" s="21" t="s">
        <v>9</v>
      </c>
      <c r="M47" s="22">
        <v>45204</v>
      </c>
      <c r="N47" s="21" t="s">
        <v>135</v>
      </c>
      <c r="O47" s="23">
        <v>-7645100</v>
      </c>
      <c r="R47" s="20">
        <v>24</v>
      </c>
      <c r="S47" s="20" t="s">
        <v>104</v>
      </c>
      <c r="T47" s="21" t="s">
        <v>34</v>
      </c>
      <c r="U47" s="22">
        <v>45246</v>
      </c>
      <c r="V47" s="21" t="s">
        <v>147</v>
      </c>
      <c r="W47" s="24">
        <v>8551400</v>
      </c>
      <c r="Z47" s="10"/>
      <c r="AA47" s="11"/>
      <c r="AB47" s="12"/>
      <c r="AC47" s="12"/>
      <c r="AD47" s="13"/>
    </row>
    <row r="48" spans="3:30" ht="28.8" x14ac:dyDescent="0.3">
      <c r="C48" s="29"/>
      <c r="D48" s="30"/>
      <c r="E48" s="31"/>
      <c r="F48" s="31"/>
      <c r="G48" s="31" t="s">
        <v>103</v>
      </c>
      <c r="J48" s="20">
        <v>23</v>
      </c>
      <c r="K48" s="20" t="s">
        <v>104</v>
      </c>
      <c r="L48" s="21" t="s">
        <v>16</v>
      </c>
      <c r="M48" s="22">
        <v>45204</v>
      </c>
      <c r="N48" s="21" t="s">
        <v>135</v>
      </c>
      <c r="O48" s="23">
        <v>-8640000</v>
      </c>
      <c r="R48" s="20">
        <v>24</v>
      </c>
      <c r="S48" s="20" t="s">
        <v>88</v>
      </c>
      <c r="T48" s="21" t="s">
        <v>34</v>
      </c>
      <c r="U48" s="22">
        <v>45246</v>
      </c>
      <c r="V48" s="21" t="s">
        <v>147</v>
      </c>
      <c r="W48" s="24">
        <v>3000000</v>
      </c>
      <c r="Z48" s="10"/>
      <c r="AA48" s="11"/>
      <c r="AB48" s="12"/>
      <c r="AC48" s="12"/>
      <c r="AD48" s="13"/>
    </row>
    <row r="49" spans="3:30" ht="28.8" x14ac:dyDescent="0.3">
      <c r="C49" s="29"/>
      <c r="D49" s="30"/>
      <c r="E49" s="31"/>
      <c r="F49" s="31"/>
      <c r="G49" s="31" t="s">
        <v>103</v>
      </c>
      <c r="J49" s="20">
        <v>23</v>
      </c>
      <c r="K49" s="20" t="s">
        <v>104</v>
      </c>
      <c r="L49" s="21" t="s">
        <v>19</v>
      </c>
      <c r="M49" s="22">
        <v>45204</v>
      </c>
      <c r="N49" s="21" t="s">
        <v>135</v>
      </c>
      <c r="O49" s="23">
        <v>-900000</v>
      </c>
      <c r="R49" s="20">
        <v>25</v>
      </c>
      <c r="S49" s="20" t="s">
        <v>104</v>
      </c>
      <c r="T49" s="21" t="s">
        <v>15</v>
      </c>
      <c r="U49" s="22">
        <v>45251</v>
      </c>
      <c r="V49" s="21" t="s">
        <v>148</v>
      </c>
      <c r="W49" s="24">
        <v>4910360</v>
      </c>
      <c r="Z49" s="10"/>
      <c r="AA49" s="11"/>
      <c r="AB49" s="12"/>
      <c r="AC49" s="12"/>
      <c r="AD49" s="13"/>
    </row>
    <row r="50" spans="3:30" ht="28.8" x14ac:dyDescent="0.3">
      <c r="C50" s="29"/>
      <c r="D50" s="30"/>
      <c r="E50" s="31"/>
      <c r="F50" s="31"/>
      <c r="G50" s="31" t="s">
        <v>103</v>
      </c>
      <c r="J50" s="20">
        <v>23</v>
      </c>
      <c r="K50" s="20" t="s">
        <v>104</v>
      </c>
      <c r="L50" s="21" t="s">
        <v>23</v>
      </c>
      <c r="M50" s="22">
        <v>45204</v>
      </c>
      <c r="N50" s="21" t="s">
        <v>135</v>
      </c>
      <c r="O50" s="23">
        <v>-1885000</v>
      </c>
      <c r="R50" s="20">
        <v>26</v>
      </c>
      <c r="S50" s="20" t="s">
        <v>104</v>
      </c>
      <c r="T50" s="21" t="s">
        <v>33</v>
      </c>
      <c r="U50" s="22">
        <v>45251</v>
      </c>
      <c r="V50" s="21" t="s">
        <v>149</v>
      </c>
      <c r="W50" s="24">
        <v>5000000</v>
      </c>
      <c r="Z50" s="10"/>
      <c r="AA50" s="11"/>
      <c r="AB50" s="12"/>
      <c r="AC50" s="12"/>
      <c r="AD50" s="13"/>
    </row>
    <row r="51" spans="3:30" ht="28.8" x14ac:dyDescent="0.3">
      <c r="C51" s="29"/>
      <c r="D51" s="30"/>
      <c r="E51" s="31"/>
      <c r="F51" s="31"/>
      <c r="G51" s="31" t="s">
        <v>103</v>
      </c>
      <c r="J51" s="20">
        <v>23</v>
      </c>
      <c r="K51" s="20" t="s">
        <v>88</v>
      </c>
      <c r="L51" s="21" t="s">
        <v>16</v>
      </c>
      <c r="M51" s="22">
        <v>45204</v>
      </c>
      <c r="N51" s="21" t="s">
        <v>135</v>
      </c>
      <c r="O51" s="23">
        <v>-1308000</v>
      </c>
      <c r="R51" s="20">
        <v>27</v>
      </c>
      <c r="S51" s="20" t="s">
        <v>94</v>
      </c>
      <c r="T51" s="21" t="s">
        <v>21</v>
      </c>
      <c r="U51" s="22">
        <v>45257</v>
      </c>
      <c r="V51" s="21" t="s">
        <v>150</v>
      </c>
      <c r="W51" s="24">
        <v>4546560</v>
      </c>
      <c r="Z51" s="10"/>
      <c r="AA51" s="11"/>
      <c r="AB51" s="12"/>
      <c r="AC51" s="12"/>
      <c r="AD51" s="13"/>
    </row>
    <row r="52" spans="3:30" ht="28.8" x14ac:dyDescent="0.3">
      <c r="C52" s="29"/>
      <c r="D52" s="30"/>
      <c r="E52" s="31"/>
      <c r="F52" s="31"/>
      <c r="G52" s="31" t="s">
        <v>103</v>
      </c>
      <c r="J52" s="20">
        <v>23</v>
      </c>
      <c r="K52" s="20" t="s">
        <v>88</v>
      </c>
      <c r="L52" s="21" t="s">
        <v>26</v>
      </c>
      <c r="M52" s="22">
        <v>45204</v>
      </c>
      <c r="N52" s="21" t="s">
        <v>135</v>
      </c>
      <c r="O52" s="23">
        <v>-1000000</v>
      </c>
      <c r="R52" s="20">
        <v>27</v>
      </c>
      <c r="S52" s="20" t="s">
        <v>104</v>
      </c>
      <c r="T52" s="21" t="s">
        <v>21</v>
      </c>
      <c r="U52" s="22">
        <v>45257</v>
      </c>
      <c r="V52" s="21" t="s">
        <v>150</v>
      </c>
      <c r="W52" s="24">
        <v>4353440</v>
      </c>
      <c r="Z52" s="10"/>
      <c r="AA52" s="11"/>
      <c r="AB52" s="12"/>
      <c r="AC52" s="12"/>
      <c r="AD52" s="13"/>
    </row>
    <row r="53" spans="3:30" ht="28.8" x14ac:dyDescent="0.3">
      <c r="C53" s="29"/>
      <c r="D53" s="30"/>
      <c r="E53" s="31"/>
      <c r="F53" s="31"/>
      <c r="G53" s="31" t="s">
        <v>103</v>
      </c>
      <c r="J53" s="20">
        <v>23</v>
      </c>
      <c r="K53" s="20" t="s">
        <v>88</v>
      </c>
      <c r="L53" s="21" t="s">
        <v>18</v>
      </c>
      <c r="M53" s="22">
        <v>45204</v>
      </c>
      <c r="N53" s="21" t="s">
        <v>135</v>
      </c>
      <c r="O53" s="23">
        <v>-5000000</v>
      </c>
      <c r="R53" s="20">
        <v>28</v>
      </c>
      <c r="S53" s="20" t="s">
        <v>88</v>
      </c>
      <c r="T53" s="21" t="s">
        <v>27</v>
      </c>
      <c r="U53" s="22">
        <v>45257</v>
      </c>
      <c r="V53" s="21" t="s">
        <v>151</v>
      </c>
      <c r="W53" s="24">
        <v>5000000</v>
      </c>
      <c r="Z53" s="10"/>
      <c r="AA53" s="11"/>
      <c r="AB53" s="12"/>
      <c r="AC53" s="12"/>
      <c r="AD53" s="13"/>
    </row>
    <row r="54" spans="3:30" ht="28.8" x14ac:dyDescent="0.3">
      <c r="C54" s="29"/>
      <c r="D54" s="30"/>
      <c r="E54" s="31"/>
      <c r="F54" s="31"/>
      <c r="G54" s="31" t="s">
        <v>103</v>
      </c>
      <c r="J54" s="20">
        <v>23</v>
      </c>
      <c r="K54" s="20" t="s">
        <v>124</v>
      </c>
      <c r="L54" s="21" t="s">
        <v>20</v>
      </c>
      <c r="M54" s="22">
        <v>45204</v>
      </c>
      <c r="N54" s="21" t="s">
        <v>135</v>
      </c>
      <c r="O54" s="23">
        <v>-2621900</v>
      </c>
      <c r="R54" s="20">
        <v>28</v>
      </c>
      <c r="S54" s="20" t="s">
        <v>104</v>
      </c>
      <c r="T54" s="21" t="s">
        <v>27</v>
      </c>
      <c r="U54" s="22">
        <v>45257</v>
      </c>
      <c r="V54" s="21" t="s">
        <v>151</v>
      </c>
      <c r="W54" s="24">
        <v>5000000</v>
      </c>
      <c r="Z54" s="10"/>
      <c r="AA54" s="11"/>
      <c r="AB54" s="12"/>
      <c r="AC54" s="12"/>
      <c r="AD54" s="13"/>
    </row>
    <row r="55" spans="3:30" ht="28.8" x14ac:dyDescent="0.3">
      <c r="C55" s="29"/>
      <c r="D55" s="30"/>
      <c r="E55" s="31"/>
      <c r="F55" s="31"/>
      <c r="G55" s="31" t="s">
        <v>103</v>
      </c>
      <c r="J55" s="20">
        <v>23</v>
      </c>
      <c r="K55" s="20" t="s">
        <v>104</v>
      </c>
      <c r="L55" s="21" t="s">
        <v>13</v>
      </c>
      <c r="M55" s="22">
        <v>45204</v>
      </c>
      <c r="N55" s="21" t="s">
        <v>135</v>
      </c>
      <c r="O55" s="23">
        <v>19070100</v>
      </c>
      <c r="R55" s="20">
        <v>29</v>
      </c>
      <c r="S55" s="20" t="s">
        <v>104</v>
      </c>
      <c r="T55" s="21" t="s">
        <v>13</v>
      </c>
      <c r="U55" s="22">
        <v>45259</v>
      </c>
      <c r="V55" s="21" t="s">
        <v>152</v>
      </c>
      <c r="W55" s="24">
        <v>18221000</v>
      </c>
      <c r="Z55" s="10"/>
      <c r="AA55" s="11"/>
      <c r="AB55" s="12"/>
      <c r="AC55" s="12"/>
      <c r="AD55" s="13"/>
    </row>
    <row r="56" spans="3:30" ht="28.8" x14ac:dyDescent="0.3">
      <c r="C56" s="29"/>
      <c r="D56" s="30"/>
      <c r="E56" s="31"/>
      <c r="F56" s="31"/>
      <c r="G56" s="31" t="s">
        <v>103</v>
      </c>
      <c r="J56" s="20">
        <v>23</v>
      </c>
      <c r="K56" s="20" t="s">
        <v>88</v>
      </c>
      <c r="L56" s="21" t="s">
        <v>13</v>
      </c>
      <c r="M56" s="22">
        <v>45204</v>
      </c>
      <c r="N56" s="21" t="s">
        <v>135</v>
      </c>
      <c r="O56" s="23">
        <v>7308000</v>
      </c>
      <c r="R56" s="20">
        <v>29</v>
      </c>
      <c r="S56" s="20" t="s">
        <v>88</v>
      </c>
      <c r="T56" s="21" t="s">
        <v>30</v>
      </c>
      <c r="U56" s="22">
        <v>45259</v>
      </c>
      <c r="V56" s="21" t="s">
        <v>152</v>
      </c>
      <c r="W56" s="24">
        <v>3000000</v>
      </c>
      <c r="Z56" s="10"/>
      <c r="AA56" s="11"/>
      <c r="AB56" s="12"/>
      <c r="AC56" s="12"/>
      <c r="AD56" s="13"/>
    </row>
    <row r="57" spans="3:30" ht="28.8" x14ac:dyDescent="0.3">
      <c r="C57" s="29"/>
      <c r="D57" s="30"/>
      <c r="E57" s="31"/>
      <c r="F57" s="31"/>
      <c r="G57" s="31" t="s">
        <v>103</v>
      </c>
      <c r="J57" s="20">
        <v>23</v>
      </c>
      <c r="K57" s="20" t="s">
        <v>124</v>
      </c>
      <c r="L57" s="21" t="s">
        <v>13</v>
      </c>
      <c r="M57" s="22">
        <v>45204</v>
      </c>
      <c r="N57" s="21" t="s">
        <v>135</v>
      </c>
      <c r="O57" s="23">
        <v>2621900</v>
      </c>
      <c r="R57" s="20">
        <v>29</v>
      </c>
      <c r="S57" s="20" t="s">
        <v>104</v>
      </c>
      <c r="T57" s="21" t="s">
        <v>30</v>
      </c>
      <c r="U57" s="22">
        <v>45259</v>
      </c>
      <c r="V57" s="21" t="s">
        <v>152</v>
      </c>
      <c r="W57" s="24">
        <v>1979000</v>
      </c>
      <c r="Z57" s="10"/>
      <c r="AA57" s="11"/>
      <c r="AB57" s="12"/>
      <c r="AC57" s="12"/>
      <c r="AD57" s="13"/>
    </row>
    <row r="58" spans="3:30" ht="28.8" x14ac:dyDescent="0.3">
      <c r="C58" s="29"/>
      <c r="D58" s="30"/>
      <c r="E58" s="31"/>
      <c r="F58" s="31"/>
      <c r="G58" s="31" t="s">
        <v>103</v>
      </c>
      <c r="J58" s="20">
        <v>23</v>
      </c>
      <c r="K58" s="20" t="s">
        <v>104</v>
      </c>
      <c r="L58" s="21" t="s">
        <v>13</v>
      </c>
      <c r="M58" s="22">
        <v>45204</v>
      </c>
      <c r="N58" s="21" t="s">
        <v>153</v>
      </c>
      <c r="O58" s="23">
        <v>19070100</v>
      </c>
      <c r="R58" s="20">
        <v>30</v>
      </c>
      <c r="S58" s="20" t="s">
        <v>104</v>
      </c>
      <c r="T58" s="21" t="s">
        <v>33</v>
      </c>
      <c r="U58" s="22">
        <v>45259</v>
      </c>
      <c r="V58" s="21" t="s">
        <v>154</v>
      </c>
      <c r="W58" s="24">
        <v>11242260</v>
      </c>
      <c r="Z58" s="10"/>
      <c r="AA58" s="11"/>
      <c r="AB58" s="12"/>
      <c r="AC58" s="12"/>
      <c r="AD58" s="13"/>
    </row>
    <row r="59" spans="3:30" ht="28.8" x14ac:dyDescent="0.3">
      <c r="C59" s="29"/>
      <c r="D59" s="30"/>
      <c r="E59" s="31"/>
      <c r="F59" s="31"/>
      <c r="G59" s="31" t="s">
        <v>103</v>
      </c>
      <c r="J59" s="20">
        <v>23</v>
      </c>
      <c r="K59" s="20" t="s">
        <v>88</v>
      </c>
      <c r="L59" s="21" t="s">
        <v>13</v>
      </c>
      <c r="M59" s="22">
        <v>45204</v>
      </c>
      <c r="N59" s="21" t="s">
        <v>153</v>
      </c>
      <c r="O59" s="23">
        <v>7308000</v>
      </c>
      <c r="R59" s="20">
        <v>31</v>
      </c>
      <c r="S59" s="20" t="s">
        <v>124</v>
      </c>
      <c r="T59" s="21" t="s">
        <v>20</v>
      </c>
      <c r="U59" s="22">
        <v>45267</v>
      </c>
      <c r="V59" s="21" t="s">
        <v>155</v>
      </c>
      <c r="W59" s="24">
        <v>23200000</v>
      </c>
      <c r="Z59" s="10"/>
      <c r="AA59" s="11"/>
      <c r="AB59" s="12"/>
      <c r="AC59" s="12"/>
      <c r="AD59" s="13"/>
    </row>
    <row r="60" spans="3:30" x14ac:dyDescent="0.3">
      <c r="C60" s="29"/>
      <c r="D60" s="30"/>
      <c r="E60" s="31"/>
      <c r="F60" s="31"/>
      <c r="G60" s="31" t="s">
        <v>103</v>
      </c>
      <c r="J60" s="20">
        <v>23</v>
      </c>
      <c r="K60" s="20" t="s">
        <v>124</v>
      </c>
      <c r="L60" s="21" t="s">
        <v>13</v>
      </c>
      <c r="M60" s="22">
        <v>45204</v>
      </c>
      <c r="N60" s="21" t="s">
        <v>153</v>
      </c>
      <c r="O60" s="23">
        <v>2621900</v>
      </c>
      <c r="R60" s="20"/>
      <c r="S60" s="20"/>
      <c r="T60" s="21"/>
      <c r="U60" s="22"/>
      <c r="V60" s="21"/>
      <c r="W60" s="24"/>
      <c r="Z60" s="10"/>
      <c r="AA60" s="11"/>
      <c r="AB60" s="12"/>
      <c r="AC60" s="12"/>
      <c r="AD60" s="13"/>
    </row>
    <row r="61" spans="3:30" ht="129.6" x14ac:dyDescent="0.3">
      <c r="C61" s="29"/>
      <c r="D61" s="30"/>
      <c r="E61" s="31"/>
      <c r="F61" s="31"/>
      <c r="G61" s="31" t="s">
        <v>103</v>
      </c>
      <c r="J61" s="20">
        <v>24</v>
      </c>
      <c r="K61" s="20" t="s">
        <v>124</v>
      </c>
      <c r="L61" s="21" t="s">
        <v>20</v>
      </c>
      <c r="M61" s="22">
        <v>45212</v>
      </c>
      <c r="N61" s="21" t="s">
        <v>156</v>
      </c>
      <c r="O61" s="23">
        <v>29500000</v>
      </c>
      <c r="R61" s="20"/>
      <c r="S61" s="20"/>
      <c r="T61" s="21"/>
      <c r="U61" s="22"/>
      <c r="V61" s="21"/>
      <c r="W61" s="24"/>
      <c r="Z61" s="10"/>
      <c r="AA61" s="11"/>
      <c r="AB61" s="12"/>
      <c r="AC61" s="12"/>
      <c r="AD61" s="13"/>
    </row>
    <row r="62" spans="3:30" ht="28.8" x14ac:dyDescent="0.3">
      <c r="C62" s="29"/>
      <c r="D62" s="30"/>
      <c r="E62" s="31"/>
      <c r="F62" s="31"/>
      <c r="G62" s="31" t="s">
        <v>103</v>
      </c>
      <c r="J62" s="20">
        <v>25</v>
      </c>
      <c r="K62" s="20" t="s">
        <v>104</v>
      </c>
      <c r="L62" s="21" t="s">
        <v>25</v>
      </c>
      <c r="M62" s="22">
        <v>45213</v>
      </c>
      <c r="N62" s="21" t="s">
        <v>135</v>
      </c>
      <c r="O62" s="23">
        <v>-3000000</v>
      </c>
      <c r="R62" s="20"/>
      <c r="S62" s="20"/>
      <c r="T62" s="21"/>
      <c r="U62" s="22"/>
      <c r="V62" s="21"/>
      <c r="W62" s="24"/>
      <c r="Z62" s="10"/>
      <c r="AA62" s="11"/>
      <c r="AB62" s="12"/>
      <c r="AC62" s="12"/>
      <c r="AD62" s="13"/>
    </row>
    <row r="63" spans="3:30" ht="28.8" x14ac:dyDescent="0.3">
      <c r="C63" s="29"/>
      <c r="D63" s="30"/>
      <c r="E63" s="31"/>
      <c r="F63" s="31"/>
      <c r="G63" s="31" t="s">
        <v>103</v>
      </c>
      <c r="J63" s="20">
        <v>25</v>
      </c>
      <c r="K63" s="20" t="s">
        <v>104</v>
      </c>
      <c r="L63" s="21" t="s">
        <v>26</v>
      </c>
      <c r="M63" s="22">
        <v>45213</v>
      </c>
      <c r="N63" s="21" t="s">
        <v>135</v>
      </c>
      <c r="O63" s="23">
        <v>-1000000</v>
      </c>
      <c r="R63" s="20"/>
      <c r="S63" s="20"/>
      <c r="T63" s="21"/>
      <c r="U63" s="22"/>
      <c r="V63" s="21"/>
      <c r="W63" s="24"/>
      <c r="Z63" s="10"/>
      <c r="AA63" s="11"/>
      <c r="AB63" s="12"/>
      <c r="AC63" s="12"/>
      <c r="AD63" s="13"/>
    </row>
    <row r="64" spans="3:30" x14ac:dyDescent="0.3">
      <c r="C64" s="29"/>
      <c r="D64" s="30"/>
      <c r="E64" s="31"/>
      <c r="F64" s="31"/>
      <c r="G64" s="31" t="s">
        <v>103</v>
      </c>
      <c r="J64" s="20">
        <v>25</v>
      </c>
      <c r="K64" s="20" t="s">
        <v>104</v>
      </c>
      <c r="L64" s="21" t="s">
        <v>34</v>
      </c>
      <c r="M64" s="22">
        <v>45213</v>
      </c>
      <c r="N64" s="21" t="s">
        <v>135</v>
      </c>
      <c r="O64" s="23">
        <v>4000000</v>
      </c>
      <c r="R64" s="20"/>
      <c r="S64" s="20"/>
      <c r="T64" s="21"/>
      <c r="U64" s="22"/>
      <c r="V64" s="21"/>
      <c r="W64" s="24"/>
      <c r="Z64" s="10"/>
      <c r="AA64" s="11"/>
      <c r="AB64" s="12"/>
      <c r="AC64" s="12"/>
      <c r="AD64" s="13"/>
    </row>
    <row r="65" spans="3:30" x14ac:dyDescent="0.3">
      <c r="C65" s="29"/>
      <c r="D65" s="30"/>
      <c r="E65" s="31"/>
      <c r="F65" s="31"/>
      <c r="G65" s="31" t="s">
        <v>103</v>
      </c>
      <c r="J65" s="20">
        <v>25</v>
      </c>
      <c r="K65" s="20" t="s">
        <v>88</v>
      </c>
      <c r="L65" s="21" t="s">
        <v>12</v>
      </c>
      <c r="M65" s="22">
        <v>45213</v>
      </c>
      <c r="N65" s="21" t="s">
        <v>135</v>
      </c>
      <c r="O65" s="23">
        <v>-12100000</v>
      </c>
      <c r="R65" s="20"/>
      <c r="S65" s="20"/>
      <c r="T65" s="21"/>
      <c r="U65" s="22"/>
      <c r="V65" s="21"/>
      <c r="W65" s="24"/>
      <c r="Z65" s="10"/>
      <c r="AA65" s="11"/>
      <c r="AB65" s="12"/>
      <c r="AC65" s="12"/>
      <c r="AD65" s="13"/>
    </row>
    <row r="66" spans="3:30" x14ac:dyDescent="0.3">
      <c r="C66" s="29"/>
      <c r="D66" s="30"/>
      <c r="E66" s="31"/>
      <c r="F66" s="31"/>
      <c r="G66" s="31" t="s">
        <v>103</v>
      </c>
      <c r="J66" s="20">
        <v>25</v>
      </c>
      <c r="K66" s="20" t="s">
        <v>104</v>
      </c>
      <c r="L66" s="21" t="s">
        <v>12</v>
      </c>
      <c r="M66" s="22">
        <v>45213</v>
      </c>
      <c r="N66" s="21" t="s">
        <v>135</v>
      </c>
      <c r="O66" s="23">
        <v>-10000000</v>
      </c>
      <c r="R66" s="20"/>
      <c r="S66" s="20"/>
      <c r="T66" s="21"/>
      <c r="U66" s="22"/>
      <c r="V66" s="21"/>
      <c r="W66" s="24"/>
      <c r="Z66" s="10"/>
      <c r="AA66" s="11"/>
      <c r="AB66" s="12"/>
      <c r="AC66" s="12"/>
      <c r="AD66" s="13"/>
    </row>
    <row r="67" spans="3:30" x14ac:dyDescent="0.3">
      <c r="C67" s="29"/>
      <c r="D67" s="30"/>
      <c r="E67" s="31"/>
      <c r="F67" s="31"/>
      <c r="G67" s="31" t="s">
        <v>103</v>
      </c>
      <c r="J67" s="20">
        <v>25</v>
      </c>
      <c r="K67" s="20" t="s">
        <v>88</v>
      </c>
      <c r="L67" s="21" t="s">
        <v>32</v>
      </c>
      <c r="M67" s="22">
        <v>45213</v>
      </c>
      <c r="N67" s="21" t="s">
        <v>135</v>
      </c>
      <c r="O67" s="23">
        <v>-3000000</v>
      </c>
      <c r="R67" s="20"/>
      <c r="S67" s="20"/>
      <c r="T67" s="21"/>
      <c r="U67" s="22"/>
      <c r="V67" s="21"/>
      <c r="W67" s="24"/>
      <c r="Z67" s="10"/>
      <c r="AA67" s="11"/>
      <c r="AB67" s="12"/>
      <c r="AC67" s="12"/>
      <c r="AD67" s="13"/>
    </row>
    <row r="68" spans="3:30" x14ac:dyDescent="0.3">
      <c r="C68" s="29"/>
      <c r="D68" s="30"/>
      <c r="E68" s="31"/>
      <c r="F68" s="31"/>
      <c r="G68" s="31" t="s">
        <v>103</v>
      </c>
      <c r="J68" s="20">
        <v>25</v>
      </c>
      <c r="K68" s="20" t="s">
        <v>104</v>
      </c>
      <c r="L68" s="21" t="s">
        <v>32</v>
      </c>
      <c r="M68" s="22">
        <v>45213</v>
      </c>
      <c r="N68" s="21" t="s">
        <v>135</v>
      </c>
      <c r="O68" s="23">
        <v>-3000000</v>
      </c>
      <c r="R68" s="20"/>
      <c r="S68" s="20"/>
      <c r="T68" s="21"/>
      <c r="U68" s="22"/>
      <c r="V68" s="21"/>
      <c r="W68" s="24"/>
      <c r="Z68" s="10"/>
      <c r="AA68" s="11"/>
      <c r="AB68" s="12"/>
      <c r="AC68" s="12"/>
      <c r="AD68" s="13"/>
    </row>
    <row r="69" spans="3:30" x14ac:dyDescent="0.3">
      <c r="C69" s="29"/>
      <c r="D69" s="30"/>
      <c r="E69" s="31"/>
      <c r="F69" s="31"/>
      <c r="G69" s="31" t="s">
        <v>103</v>
      </c>
      <c r="J69" s="20">
        <v>25</v>
      </c>
      <c r="K69" s="20" t="s">
        <v>88</v>
      </c>
      <c r="L69" s="21" t="s">
        <v>36</v>
      </c>
      <c r="M69" s="22">
        <v>45213</v>
      </c>
      <c r="N69" s="21" t="s">
        <v>135</v>
      </c>
      <c r="O69" s="23">
        <v>-3000000</v>
      </c>
      <c r="R69" s="20"/>
      <c r="S69" s="20"/>
      <c r="T69" s="21"/>
      <c r="U69" s="22"/>
      <c r="V69" s="21"/>
      <c r="W69" s="24"/>
      <c r="Z69" s="10"/>
      <c r="AA69" s="11"/>
      <c r="AB69" s="12"/>
      <c r="AC69" s="12"/>
      <c r="AD69" s="13"/>
    </row>
    <row r="70" spans="3:30" x14ac:dyDescent="0.3">
      <c r="C70" s="29"/>
      <c r="D70" s="30"/>
      <c r="E70" s="31"/>
      <c r="F70" s="31"/>
      <c r="G70" s="31" t="s">
        <v>103</v>
      </c>
      <c r="J70" s="20">
        <v>25</v>
      </c>
      <c r="K70" s="20" t="s">
        <v>104</v>
      </c>
      <c r="L70" s="21" t="s">
        <v>38</v>
      </c>
      <c r="M70" s="22">
        <v>45213</v>
      </c>
      <c r="N70" s="21" t="s">
        <v>135</v>
      </c>
      <c r="O70" s="23">
        <v>13000000</v>
      </c>
      <c r="R70" s="20"/>
      <c r="S70" s="20"/>
      <c r="T70" s="21"/>
      <c r="U70" s="22"/>
      <c r="V70" s="21"/>
      <c r="W70" s="24"/>
      <c r="Z70" s="10"/>
      <c r="AA70" s="11"/>
      <c r="AB70" s="12"/>
      <c r="AC70" s="12"/>
      <c r="AD70" s="13"/>
    </row>
    <row r="71" spans="3:30" x14ac:dyDescent="0.3">
      <c r="C71" s="29"/>
      <c r="D71" s="30"/>
      <c r="E71" s="31"/>
      <c r="F71" s="31"/>
      <c r="G71" s="31" t="s">
        <v>103</v>
      </c>
      <c r="J71" s="20">
        <v>25</v>
      </c>
      <c r="K71" s="20" t="s">
        <v>88</v>
      </c>
      <c r="L71" s="21" t="s">
        <v>38</v>
      </c>
      <c r="M71" s="22">
        <v>45213</v>
      </c>
      <c r="N71" s="21" t="s">
        <v>135</v>
      </c>
      <c r="O71" s="23">
        <v>18100000</v>
      </c>
      <c r="R71" s="20"/>
      <c r="S71" s="20"/>
      <c r="T71" s="21"/>
      <c r="U71" s="22"/>
      <c r="V71" s="21"/>
      <c r="W71" s="24"/>
      <c r="Z71" s="10"/>
      <c r="AA71" s="11"/>
      <c r="AB71" s="12"/>
      <c r="AC71" s="12"/>
      <c r="AD71" s="13"/>
    </row>
    <row r="72" spans="3:30" ht="100.8" x14ac:dyDescent="0.3">
      <c r="C72" s="29"/>
      <c r="D72" s="30"/>
      <c r="E72" s="31"/>
      <c r="F72" s="31"/>
      <c r="G72" s="31" t="s">
        <v>103</v>
      </c>
      <c r="J72" s="20">
        <v>26</v>
      </c>
      <c r="K72" s="20" t="s">
        <v>104</v>
      </c>
      <c r="L72" s="21" t="s">
        <v>34</v>
      </c>
      <c r="M72" s="22">
        <v>45229</v>
      </c>
      <c r="N72" s="21" t="s">
        <v>157</v>
      </c>
      <c r="O72" s="23">
        <v>8551400</v>
      </c>
      <c r="R72" s="20"/>
      <c r="S72" s="20"/>
      <c r="T72" s="21"/>
      <c r="U72" s="22"/>
      <c r="V72" s="21"/>
      <c r="W72" s="24"/>
      <c r="Z72" s="10"/>
      <c r="AA72" s="11"/>
      <c r="AB72" s="12"/>
      <c r="AC72" s="12"/>
      <c r="AD72" s="13"/>
    </row>
    <row r="73" spans="3:30" ht="100.8" x14ac:dyDescent="0.3">
      <c r="C73" s="29"/>
      <c r="D73" s="30"/>
      <c r="E73" s="31"/>
      <c r="F73" s="31"/>
      <c r="G73" s="31" t="s">
        <v>103</v>
      </c>
      <c r="J73" s="20">
        <v>26</v>
      </c>
      <c r="K73" s="20" t="s">
        <v>88</v>
      </c>
      <c r="L73" s="21" t="s">
        <v>34</v>
      </c>
      <c r="M73" s="22">
        <v>45229</v>
      </c>
      <c r="N73" s="21" t="s">
        <v>157</v>
      </c>
      <c r="O73" s="23">
        <v>3000000</v>
      </c>
      <c r="R73" s="20"/>
      <c r="S73" s="20"/>
      <c r="T73" s="21"/>
      <c r="U73" s="22"/>
      <c r="V73" s="21"/>
      <c r="W73" s="24"/>
      <c r="Z73" s="10"/>
      <c r="AA73" s="11"/>
      <c r="AB73" s="12"/>
      <c r="AC73" s="12"/>
      <c r="AD73" s="13"/>
    </row>
    <row r="74" spans="3:30" ht="86.4" x14ac:dyDescent="0.3">
      <c r="C74" s="29"/>
      <c r="D74" s="30"/>
      <c r="E74" s="31"/>
      <c r="F74" s="31"/>
      <c r="G74" s="31" t="s">
        <v>103</v>
      </c>
      <c r="J74" s="20">
        <v>27</v>
      </c>
      <c r="K74" s="20" t="s">
        <v>104</v>
      </c>
      <c r="L74" s="21" t="s">
        <v>38</v>
      </c>
      <c r="M74" s="22">
        <v>45229</v>
      </c>
      <c r="N74" s="21" t="s">
        <v>158</v>
      </c>
      <c r="O74" s="23">
        <v>13000000</v>
      </c>
      <c r="R74" s="20"/>
      <c r="S74" s="20"/>
      <c r="T74" s="21"/>
      <c r="U74" s="22"/>
      <c r="V74" s="21"/>
      <c r="W74" s="24"/>
      <c r="Z74" s="10"/>
      <c r="AA74" s="11"/>
      <c r="AB74" s="12"/>
      <c r="AC74" s="12"/>
      <c r="AD74" s="13"/>
    </row>
    <row r="75" spans="3:30" ht="86.4" x14ac:dyDescent="0.3">
      <c r="C75" s="29"/>
      <c r="D75" s="30"/>
      <c r="E75" s="31"/>
      <c r="F75" s="31"/>
      <c r="G75" s="31" t="s">
        <v>103</v>
      </c>
      <c r="J75" s="20">
        <v>27</v>
      </c>
      <c r="K75" s="20" t="s">
        <v>88</v>
      </c>
      <c r="L75" s="21" t="s">
        <v>38</v>
      </c>
      <c r="M75" s="22">
        <v>45229</v>
      </c>
      <c r="N75" s="21" t="s">
        <v>158</v>
      </c>
      <c r="O75" s="23">
        <v>18100000</v>
      </c>
      <c r="R75" s="20"/>
      <c r="S75" s="20"/>
      <c r="T75" s="21"/>
      <c r="U75" s="22"/>
      <c r="V75" s="21"/>
      <c r="W75" s="24"/>
      <c r="Z75" s="10"/>
      <c r="AA75" s="11"/>
      <c r="AB75" s="12"/>
      <c r="AC75" s="12"/>
      <c r="AD75" s="13"/>
    </row>
    <row r="76" spans="3:30" ht="86.4" x14ac:dyDescent="0.3">
      <c r="C76" s="29"/>
      <c r="D76" s="30"/>
      <c r="E76" s="31"/>
      <c r="F76" s="31"/>
      <c r="G76" s="31" t="s">
        <v>103</v>
      </c>
      <c r="J76" s="20">
        <v>27</v>
      </c>
      <c r="K76" s="20" t="s">
        <v>104</v>
      </c>
      <c r="L76" s="21" t="s">
        <v>31</v>
      </c>
      <c r="M76" s="22">
        <v>45229</v>
      </c>
      <c r="N76" s="21" t="s">
        <v>158</v>
      </c>
      <c r="O76" s="23">
        <v>3000000</v>
      </c>
      <c r="R76" s="20"/>
      <c r="S76" s="20"/>
      <c r="T76" s="21"/>
      <c r="U76" s="22"/>
      <c r="V76" s="21"/>
      <c r="W76" s="24"/>
      <c r="Z76" s="10"/>
      <c r="AA76" s="11"/>
      <c r="AB76" s="12"/>
      <c r="AC76" s="12"/>
      <c r="AD76" s="13"/>
    </row>
    <row r="77" spans="3:30" ht="86.4" x14ac:dyDescent="0.3">
      <c r="C77" s="29"/>
      <c r="D77" s="30"/>
      <c r="E77" s="31"/>
      <c r="F77" s="31"/>
      <c r="G77" s="31" t="s">
        <v>103</v>
      </c>
      <c r="J77" s="20">
        <v>27</v>
      </c>
      <c r="K77" s="20" t="s">
        <v>88</v>
      </c>
      <c r="L77" s="21" t="s">
        <v>31</v>
      </c>
      <c r="M77" s="22">
        <v>45229</v>
      </c>
      <c r="N77" s="21" t="s">
        <v>158</v>
      </c>
      <c r="O77" s="23">
        <v>3000000</v>
      </c>
      <c r="R77" s="20"/>
      <c r="S77" s="20"/>
      <c r="T77" s="21"/>
      <c r="U77" s="22"/>
      <c r="V77" s="21"/>
      <c r="W77" s="24"/>
      <c r="Z77" s="10"/>
      <c r="AA77" s="11"/>
      <c r="AB77" s="12"/>
      <c r="AC77" s="12"/>
      <c r="AD77" s="13"/>
    </row>
    <row r="78" spans="3:30" ht="86.4" x14ac:dyDescent="0.3">
      <c r="C78" s="29"/>
      <c r="D78" s="30"/>
      <c r="E78" s="31"/>
      <c r="F78" s="31"/>
      <c r="G78" s="31" t="s">
        <v>103</v>
      </c>
      <c r="J78" s="20">
        <v>27</v>
      </c>
      <c r="K78" s="20" t="s">
        <v>88</v>
      </c>
      <c r="L78" s="21" t="s">
        <v>35</v>
      </c>
      <c r="M78" s="22">
        <v>45229</v>
      </c>
      <c r="N78" s="21" t="s">
        <v>158</v>
      </c>
      <c r="O78" s="23">
        <v>3000000</v>
      </c>
      <c r="R78" s="20"/>
      <c r="S78" s="20"/>
      <c r="T78" s="21"/>
      <c r="U78" s="22"/>
      <c r="V78" s="21"/>
      <c r="W78" s="24"/>
      <c r="Z78" s="10"/>
      <c r="AA78" s="11"/>
      <c r="AB78" s="12"/>
      <c r="AC78" s="12"/>
      <c r="AD78" s="13"/>
    </row>
    <row r="79" spans="3:30" ht="86.4" x14ac:dyDescent="0.3">
      <c r="C79" s="29"/>
      <c r="D79" s="30"/>
      <c r="E79" s="31"/>
      <c r="F79" s="31"/>
      <c r="G79" s="31" t="s">
        <v>103</v>
      </c>
      <c r="J79" s="20">
        <v>27</v>
      </c>
      <c r="K79" s="20" t="s">
        <v>88</v>
      </c>
      <c r="L79" s="21" t="s">
        <v>37</v>
      </c>
      <c r="M79" s="22">
        <v>45229</v>
      </c>
      <c r="N79" s="21" t="s">
        <v>158</v>
      </c>
      <c r="O79" s="23">
        <v>3000000</v>
      </c>
      <c r="R79" s="20"/>
      <c r="S79" s="20"/>
      <c r="T79" s="21"/>
      <c r="U79" s="22"/>
      <c r="V79" s="21"/>
      <c r="W79" s="24"/>
      <c r="Z79" s="10"/>
      <c r="AA79" s="11"/>
      <c r="AB79" s="12"/>
      <c r="AC79" s="12"/>
      <c r="AD79" s="13"/>
    </row>
    <row r="80" spans="3:30" ht="57.6" x14ac:dyDescent="0.3">
      <c r="C80" s="29"/>
      <c r="D80" s="30"/>
      <c r="E80" s="31"/>
      <c r="F80" s="31"/>
      <c r="G80" s="31" t="s">
        <v>103</v>
      </c>
      <c r="J80" s="20">
        <v>28</v>
      </c>
      <c r="K80" s="20" t="s">
        <v>104</v>
      </c>
      <c r="L80" s="21" t="s">
        <v>15</v>
      </c>
      <c r="M80" s="22">
        <v>45237</v>
      </c>
      <c r="N80" s="21" t="s">
        <v>159</v>
      </c>
      <c r="O80" s="23">
        <v>5165000</v>
      </c>
      <c r="R80" s="20"/>
      <c r="S80" s="20"/>
      <c r="T80" s="21"/>
      <c r="U80" s="22"/>
      <c r="V80" s="21"/>
      <c r="W80" s="24"/>
      <c r="Z80" s="10"/>
      <c r="AA80" s="11"/>
      <c r="AB80" s="12"/>
      <c r="AC80" s="12"/>
      <c r="AD80" s="13"/>
    </row>
    <row r="81" spans="3:30" ht="72" x14ac:dyDescent="0.3">
      <c r="C81" s="29"/>
      <c r="D81" s="30"/>
      <c r="E81" s="31"/>
      <c r="F81" s="31"/>
      <c r="G81" s="31" t="s">
        <v>103</v>
      </c>
      <c r="J81" s="20">
        <v>29</v>
      </c>
      <c r="K81" s="20" t="s">
        <v>104</v>
      </c>
      <c r="L81" s="21" t="s">
        <v>33</v>
      </c>
      <c r="M81" s="22">
        <v>45237</v>
      </c>
      <c r="N81" s="21" t="s">
        <v>160</v>
      </c>
      <c r="O81" s="23">
        <v>5000000</v>
      </c>
      <c r="R81" s="20"/>
      <c r="S81" s="20"/>
      <c r="T81" s="21"/>
      <c r="U81" s="22"/>
      <c r="V81" s="21"/>
      <c r="W81" s="24"/>
      <c r="Z81" s="10"/>
      <c r="AA81" s="11"/>
      <c r="AB81" s="12"/>
      <c r="AC81" s="12"/>
      <c r="AD81" s="13"/>
    </row>
    <row r="82" spans="3:30" ht="115.2" x14ac:dyDescent="0.3">
      <c r="C82" s="29"/>
      <c r="D82" s="30"/>
      <c r="E82" s="31"/>
      <c r="F82" s="31"/>
      <c r="G82" s="31" t="s">
        <v>103</v>
      </c>
      <c r="J82" s="20">
        <v>30</v>
      </c>
      <c r="K82" s="20" t="s">
        <v>94</v>
      </c>
      <c r="L82" s="21" t="s">
        <v>21</v>
      </c>
      <c r="M82" s="22">
        <v>45244</v>
      </c>
      <c r="N82" s="21" t="s">
        <v>161</v>
      </c>
      <c r="O82" s="23">
        <v>4259010</v>
      </c>
      <c r="R82" s="20"/>
      <c r="S82" s="20"/>
      <c r="T82" s="21"/>
      <c r="U82" s="22"/>
      <c r="V82" s="21"/>
      <c r="W82" s="24"/>
      <c r="Z82" s="10"/>
      <c r="AA82" s="11"/>
      <c r="AB82" s="12"/>
      <c r="AC82" s="12"/>
      <c r="AD82" s="13"/>
    </row>
    <row r="83" spans="3:30" ht="115.2" x14ac:dyDescent="0.3">
      <c r="C83" s="29"/>
      <c r="D83" s="30"/>
      <c r="E83" s="31"/>
      <c r="F83" s="31"/>
      <c r="G83" s="31" t="s">
        <v>103</v>
      </c>
      <c r="J83" s="20">
        <v>31</v>
      </c>
      <c r="K83" s="20" t="s">
        <v>94</v>
      </c>
      <c r="L83" s="21" t="s">
        <v>21</v>
      </c>
      <c r="M83" s="22">
        <v>45244</v>
      </c>
      <c r="N83" s="21" t="s">
        <v>162</v>
      </c>
      <c r="O83" s="23">
        <v>4546560</v>
      </c>
      <c r="R83" s="20"/>
      <c r="S83" s="20"/>
      <c r="T83" s="21"/>
      <c r="U83" s="22"/>
      <c r="V83" s="21"/>
      <c r="W83" s="24"/>
      <c r="Z83" s="10"/>
      <c r="AA83" s="11"/>
      <c r="AB83" s="12"/>
      <c r="AC83" s="12"/>
      <c r="AD83" s="13"/>
    </row>
    <row r="84" spans="3:30" ht="115.2" x14ac:dyDescent="0.3">
      <c r="C84" s="29"/>
      <c r="D84" s="30"/>
      <c r="E84" s="31"/>
      <c r="F84" s="31"/>
      <c r="G84" s="31" t="s">
        <v>103</v>
      </c>
      <c r="J84" s="20">
        <v>31</v>
      </c>
      <c r="K84" s="20" t="s">
        <v>104</v>
      </c>
      <c r="L84" s="21" t="s">
        <v>21</v>
      </c>
      <c r="M84" s="22">
        <v>45244</v>
      </c>
      <c r="N84" s="21" t="s">
        <v>162</v>
      </c>
      <c r="O84" s="23">
        <v>5453440</v>
      </c>
      <c r="R84" s="20"/>
      <c r="S84" s="20"/>
      <c r="T84" s="21"/>
      <c r="U84" s="22"/>
      <c r="V84" s="21"/>
      <c r="W84" s="24"/>
      <c r="Z84" s="10"/>
      <c r="AA84" s="11"/>
      <c r="AB84" s="12"/>
      <c r="AC84" s="12"/>
      <c r="AD84" s="13"/>
    </row>
    <row r="85" spans="3:30" ht="115.2" x14ac:dyDescent="0.3">
      <c r="C85" s="29"/>
      <c r="D85" s="30"/>
      <c r="E85" s="31"/>
      <c r="F85" s="31"/>
      <c r="G85" s="31" t="s">
        <v>103</v>
      </c>
      <c r="J85" s="20">
        <v>32</v>
      </c>
      <c r="K85" s="20" t="s">
        <v>88</v>
      </c>
      <c r="L85" s="21" t="s">
        <v>27</v>
      </c>
      <c r="M85" s="22">
        <v>45245</v>
      </c>
      <c r="N85" s="21" t="s">
        <v>163</v>
      </c>
      <c r="O85" s="23">
        <v>5000000</v>
      </c>
      <c r="R85" s="20"/>
      <c r="S85" s="20"/>
      <c r="T85" s="21"/>
      <c r="U85" s="22"/>
      <c r="V85" s="21"/>
      <c r="W85" s="24"/>
      <c r="Z85" s="10"/>
      <c r="AA85" s="11"/>
      <c r="AB85" s="12"/>
      <c r="AC85" s="12"/>
      <c r="AD85" s="13"/>
    </row>
    <row r="86" spans="3:30" ht="115.2" x14ac:dyDescent="0.3">
      <c r="C86" s="29"/>
      <c r="D86" s="30"/>
      <c r="E86" s="31"/>
      <c r="F86" s="31"/>
      <c r="G86" s="31" t="s">
        <v>103</v>
      </c>
      <c r="J86" s="20">
        <v>32</v>
      </c>
      <c r="K86" s="20" t="s">
        <v>104</v>
      </c>
      <c r="L86" s="21" t="s">
        <v>27</v>
      </c>
      <c r="M86" s="22">
        <v>45245</v>
      </c>
      <c r="N86" s="21" t="s">
        <v>163</v>
      </c>
      <c r="O86" s="23">
        <v>5000000</v>
      </c>
      <c r="R86" s="20"/>
      <c r="S86" s="20"/>
      <c r="T86" s="21"/>
      <c r="U86" s="22"/>
      <c r="V86" s="21"/>
      <c r="W86" s="24"/>
      <c r="Z86" s="10"/>
      <c r="AA86" s="11"/>
      <c r="AB86" s="12"/>
      <c r="AC86" s="12"/>
      <c r="AD86" s="13"/>
    </row>
    <row r="87" spans="3:30" ht="86.4" x14ac:dyDescent="0.3">
      <c r="C87" s="29"/>
      <c r="D87" s="30"/>
      <c r="E87" s="31"/>
      <c r="F87" s="31"/>
      <c r="G87" s="31" t="s">
        <v>103</v>
      </c>
      <c r="J87" s="20">
        <v>33</v>
      </c>
      <c r="K87" s="20" t="s">
        <v>104</v>
      </c>
      <c r="L87" s="21" t="s">
        <v>13</v>
      </c>
      <c r="M87" s="22">
        <v>45249</v>
      </c>
      <c r="N87" s="21" t="s">
        <v>164</v>
      </c>
      <c r="O87" s="23">
        <v>18221000</v>
      </c>
      <c r="R87" s="20"/>
      <c r="S87" s="20"/>
      <c r="T87" s="21"/>
      <c r="U87" s="22"/>
      <c r="V87" s="21"/>
      <c r="W87" s="24"/>
      <c r="Z87" s="10"/>
      <c r="AA87" s="11"/>
      <c r="AB87" s="12"/>
      <c r="AC87" s="12"/>
      <c r="AD87" s="13"/>
    </row>
    <row r="88" spans="3:30" ht="86.4" x14ac:dyDescent="0.3">
      <c r="C88" s="29"/>
      <c r="D88" s="30"/>
      <c r="E88" s="31"/>
      <c r="F88" s="31"/>
      <c r="G88" s="31" t="s">
        <v>103</v>
      </c>
      <c r="J88" s="20">
        <v>33</v>
      </c>
      <c r="K88" s="20" t="s">
        <v>88</v>
      </c>
      <c r="L88" s="21" t="s">
        <v>30</v>
      </c>
      <c r="M88" s="22">
        <v>45249</v>
      </c>
      <c r="N88" s="21" t="s">
        <v>164</v>
      </c>
      <c r="O88" s="23">
        <v>3000000</v>
      </c>
      <c r="R88" s="20"/>
      <c r="S88" s="20"/>
      <c r="T88" s="21"/>
      <c r="U88" s="22"/>
      <c r="V88" s="21"/>
      <c r="W88" s="24"/>
      <c r="Z88" s="10"/>
      <c r="AA88" s="11"/>
      <c r="AB88" s="12"/>
      <c r="AC88" s="12"/>
      <c r="AD88" s="13"/>
    </row>
    <row r="89" spans="3:30" ht="86.4" x14ac:dyDescent="0.3">
      <c r="C89" s="29"/>
      <c r="D89" s="30"/>
      <c r="E89" s="31"/>
      <c r="F89" s="31"/>
      <c r="G89" s="31" t="s">
        <v>103</v>
      </c>
      <c r="J89" s="20">
        <v>33</v>
      </c>
      <c r="K89" s="20" t="s">
        <v>104</v>
      </c>
      <c r="L89" s="21" t="s">
        <v>30</v>
      </c>
      <c r="M89" s="22">
        <v>45249</v>
      </c>
      <c r="N89" s="21" t="s">
        <v>164</v>
      </c>
      <c r="O89" s="23">
        <v>1979000</v>
      </c>
      <c r="R89" s="20"/>
      <c r="S89" s="20"/>
      <c r="T89" s="21"/>
      <c r="U89" s="22"/>
      <c r="V89" s="21"/>
      <c r="W89" s="24"/>
      <c r="Z89" s="10"/>
      <c r="AA89" s="11"/>
      <c r="AB89" s="12"/>
      <c r="AC89" s="12"/>
      <c r="AD89" s="13"/>
    </row>
    <row r="90" spans="3:30" ht="72" x14ac:dyDescent="0.3">
      <c r="C90" s="29"/>
      <c r="D90" s="30"/>
      <c r="E90" s="31"/>
      <c r="F90" s="31"/>
      <c r="G90" s="31" t="s">
        <v>103</v>
      </c>
      <c r="J90" s="20">
        <v>34</v>
      </c>
      <c r="K90" s="20" t="s">
        <v>104</v>
      </c>
      <c r="L90" s="21" t="s">
        <v>33</v>
      </c>
      <c r="M90" s="22">
        <v>45249</v>
      </c>
      <c r="N90" s="21" t="s">
        <v>165</v>
      </c>
      <c r="O90" s="23">
        <v>12000000</v>
      </c>
      <c r="R90" s="20"/>
      <c r="S90" s="20"/>
      <c r="T90" s="21"/>
      <c r="U90" s="22"/>
      <c r="V90" s="21"/>
      <c r="W90" s="24"/>
      <c r="Z90" s="10"/>
      <c r="AA90" s="11"/>
      <c r="AB90" s="12"/>
      <c r="AC90" s="12"/>
      <c r="AD90" s="13"/>
    </row>
    <row r="91" spans="3:30" ht="115.2" x14ac:dyDescent="0.3">
      <c r="C91" s="29"/>
      <c r="D91" s="30"/>
      <c r="E91" s="31"/>
      <c r="F91" s="31"/>
      <c r="G91" s="31" t="s">
        <v>103</v>
      </c>
      <c r="J91" s="20">
        <v>35</v>
      </c>
      <c r="K91" s="20" t="s">
        <v>124</v>
      </c>
      <c r="L91" s="21" t="s">
        <v>20</v>
      </c>
      <c r="M91" s="22">
        <v>45258</v>
      </c>
      <c r="N91" s="21" t="s">
        <v>166</v>
      </c>
      <c r="O91" s="23">
        <v>23200000</v>
      </c>
      <c r="R91" s="20"/>
      <c r="S91" s="20"/>
      <c r="T91" s="21"/>
      <c r="U91" s="22"/>
      <c r="V91" s="21"/>
      <c r="W91" s="24"/>
      <c r="Z91" s="10"/>
      <c r="AA91" s="11"/>
      <c r="AB91" s="12"/>
      <c r="AC91" s="12"/>
      <c r="AD91" s="13"/>
    </row>
    <row r="92" spans="3:30" x14ac:dyDescent="0.3">
      <c r="C92" s="29"/>
      <c r="D92" s="30"/>
      <c r="E92" s="31"/>
      <c r="F92" s="31"/>
      <c r="G92" s="31" t="s">
        <v>103</v>
      </c>
      <c r="J92" s="20"/>
      <c r="K92" s="20"/>
      <c r="L92" s="21"/>
      <c r="M92" s="22"/>
      <c r="N92" s="21"/>
      <c r="O92" s="23"/>
      <c r="R92" s="20"/>
      <c r="S92" s="20"/>
      <c r="T92" s="21"/>
      <c r="U92" s="22"/>
      <c r="V92" s="21"/>
      <c r="W92" s="24"/>
      <c r="Z92" s="10"/>
      <c r="AA92" s="11"/>
      <c r="AB92" s="12"/>
      <c r="AC92" s="12"/>
      <c r="AD92" s="13"/>
    </row>
    <row r="93" spans="3:30" x14ac:dyDescent="0.3">
      <c r="C93" s="29"/>
      <c r="D93" s="30"/>
      <c r="E93" s="31"/>
      <c r="F93" s="31"/>
      <c r="G93" s="31" t="s">
        <v>103</v>
      </c>
      <c r="J93" s="20"/>
      <c r="K93" s="20"/>
      <c r="L93" s="21"/>
      <c r="M93" s="22"/>
      <c r="N93" s="21"/>
      <c r="O93" s="23"/>
      <c r="R93" s="20"/>
      <c r="S93" s="20"/>
      <c r="T93" s="21"/>
      <c r="U93" s="22"/>
      <c r="V93" s="21"/>
      <c r="W93" s="24"/>
      <c r="Z93" s="10"/>
      <c r="AA93" s="11"/>
      <c r="AB93" s="12"/>
      <c r="AC93" s="12"/>
      <c r="AD93" s="13"/>
    </row>
    <row r="94" spans="3:30" x14ac:dyDescent="0.3">
      <c r="C94" s="29"/>
      <c r="D94" s="30"/>
      <c r="E94" s="31"/>
      <c r="F94" s="31"/>
      <c r="G94" s="31" t="s">
        <v>103</v>
      </c>
      <c r="J94" s="20"/>
      <c r="K94" s="20"/>
      <c r="L94" s="21"/>
      <c r="M94" s="22"/>
      <c r="N94" s="21"/>
      <c r="O94" s="23"/>
      <c r="R94" s="20"/>
      <c r="S94" s="20"/>
      <c r="T94" s="21"/>
      <c r="U94" s="22"/>
      <c r="V94" s="21"/>
      <c r="W94" s="24"/>
      <c r="Z94" s="10"/>
      <c r="AA94" s="11"/>
      <c r="AB94" s="12"/>
      <c r="AC94" s="12"/>
      <c r="AD94" s="13"/>
    </row>
    <row r="95" spans="3:30" x14ac:dyDescent="0.3">
      <c r="C95" s="29"/>
      <c r="D95" s="30"/>
      <c r="E95" s="31"/>
      <c r="F95" s="31"/>
      <c r="G95" s="31" t="s">
        <v>103</v>
      </c>
      <c r="J95" s="20"/>
      <c r="K95" s="20"/>
      <c r="L95" s="21"/>
      <c r="M95" s="22"/>
      <c r="N95" s="21"/>
      <c r="O95" s="23"/>
      <c r="R95" s="20"/>
      <c r="S95" s="20"/>
      <c r="T95" s="21"/>
      <c r="U95" s="22"/>
      <c r="V95" s="21"/>
      <c r="W95" s="24"/>
      <c r="Z95" s="10"/>
      <c r="AA95" s="11"/>
      <c r="AB95" s="12"/>
      <c r="AC95" s="12"/>
      <c r="AD95" s="13"/>
    </row>
    <row r="96" spans="3:30" x14ac:dyDescent="0.3">
      <c r="C96" s="29"/>
      <c r="D96" s="30"/>
      <c r="E96" s="31"/>
      <c r="F96" s="31"/>
      <c r="G96" s="31" t="s">
        <v>103</v>
      </c>
      <c r="J96" s="20"/>
      <c r="K96" s="20"/>
      <c r="L96" s="21"/>
      <c r="M96" s="22"/>
      <c r="N96" s="21"/>
      <c r="O96" s="23"/>
      <c r="R96" s="20"/>
      <c r="S96" s="20"/>
      <c r="T96" s="21"/>
      <c r="U96" s="22"/>
      <c r="V96" s="21"/>
      <c r="W96" s="24"/>
      <c r="Z96" s="10"/>
      <c r="AA96" s="11"/>
      <c r="AB96" s="12"/>
      <c r="AC96" s="12"/>
      <c r="AD96" s="13"/>
    </row>
    <row r="97" spans="3:30" x14ac:dyDescent="0.3">
      <c r="C97" s="29"/>
      <c r="D97" s="30"/>
      <c r="E97" s="31"/>
      <c r="F97" s="31"/>
      <c r="G97" s="31" t="s">
        <v>103</v>
      </c>
      <c r="J97" s="20"/>
      <c r="K97" s="20"/>
      <c r="L97" s="21"/>
      <c r="M97" s="22"/>
      <c r="N97" s="21"/>
      <c r="O97" s="23"/>
      <c r="R97" s="20"/>
      <c r="S97" s="20"/>
      <c r="T97" s="21"/>
      <c r="U97" s="22"/>
      <c r="V97" s="21"/>
      <c r="W97" s="24"/>
      <c r="Z97" s="10"/>
      <c r="AA97" s="11"/>
      <c r="AB97" s="12"/>
      <c r="AC97" s="12"/>
      <c r="AD97" s="13"/>
    </row>
    <row r="98" spans="3:30" x14ac:dyDescent="0.3">
      <c r="C98" s="29"/>
      <c r="D98" s="30"/>
      <c r="E98" s="31"/>
      <c r="F98" s="31"/>
      <c r="G98" s="31" t="s">
        <v>103</v>
      </c>
      <c r="J98" s="20"/>
      <c r="K98" s="20"/>
      <c r="L98" s="21"/>
      <c r="M98" s="22"/>
      <c r="N98" s="21"/>
      <c r="O98" s="23"/>
      <c r="R98" s="20"/>
      <c r="S98" s="20"/>
      <c r="T98" s="21"/>
      <c r="U98" s="22"/>
      <c r="V98" s="21"/>
      <c r="W98" s="24"/>
      <c r="Z98" s="10"/>
      <c r="AA98" s="11"/>
      <c r="AB98" s="12"/>
      <c r="AC98" s="12"/>
      <c r="AD98" s="13"/>
    </row>
    <row r="99" spans="3:30" x14ac:dyDescent="0.3">
      <c r="C99" s="29"/>
      <c r="D99" s="30"/>
      <c r="E99" s="31"/>
      <c r="F99" s="31"/>
      <c r="G99" s="31" t="s">
        <v>103</v>
      </c>
      <c r="J99" s="20"/>
      <c r="K99" s="20"/>
      <c r="L99" s="21"/>
      <c r="M99" s="22"/>
      <c r="N99" s="21"/>
      <c r="O99" s="23"/>
      <c r="R99" s="20"/>
      <c r="S99" s="20"/>
      <c r="T99" s="21"/>
      <c r="U99" s="22"/>
      <c r="V99" s="21"/>
      <c r="W99" s="24"/>
      <c r="Z99" s="10"/>
      <c r="AA99" s="11"/>
      <c r="AB99" s="12"/>
      <c r="AC99" s="12"/>
      <c r="AD99" s="13"/>
    </row>
    <row r="100" spans="3:30" x14ac:dyDescent="0.3">
      <c r="C100" s="29"/>
      <c r="D100" s="30"/>
      <c r="E100" s="31"/>
      <c r="F100" s="31"/>
      <c r="G100" s="31" t="s">
        <v>103</v>
      </c>
      <c r="J100" s="20"/>
      <c r="K100" s="20"/>
      <c r="L100" s="21"/>
      <c r="M100" s="22"/>
      <c r="N100" s="21"/>
      <c r="O100" s="23"/>
      <c r="R100" s="20"/>
      <c r="S100" s="20"/>
      <c r="T100" s="21"/>
      <c r="U100" s="22"/>
      <c r="V100" s="21"/>
      <c r="W100" s="24"/>
      <c r="Z100" s="10"/>
      <c r="AA100" s="11"/>
      <c r="AB100" s="12"/>
      <c r="AC100" s="12"/>
      <c r="AD100" s="13"/>
    </row>
    <row r="101" spans="3:30" x14ac:dyDescent="0.3">
      <c r="C101" s="29"/>
      <c r="D101" s="30"/>
      <c r="E101" s="31"/>
      <c r="F101" s="31"/>
      <c r="G101" s="31" t="s">
        <v>103</v>
      </c>
      <c r="J101" s="20"/>
      <c r="K101" s="20"/>
      <c r="L101" s="21"/>
      <c r="M101" s="22"/>
      <c r="N101" s="21"/>
      <c r="O101" s="23"/>
      <c r="R101" s="20"/>
      <c r="S101" s="20"/>
      <c r="T101" s="21"/>
      <c r="U101" s="22"/>
      <c r="V101" s="21"/>
      <c r="W101" s="24"/>
      <c r="Z101" s="10"/>
      <c r="AA101" s="11"/>
      <c r="AB101" s="12"/>
      <c r="AC101" s="12"/>
      <c r="AD101" s="13"/>
    </row>
    <row r="102" spans="3:30" x14ac:dyDescent="0.3">
      <c r="C102" s="29"/>
      <c r="D102" s="30"/>
      <c r="E102" s="31"/>
      <c r="F102" s="31"/>
      <c r="G102" s="31" t="s">
        <v>103</v>
      </c>
      <c r="J102" s="20"/>
      <c r="K102" s="20"/>
      <c r="L102" s="21"/>
      <c r="M102" s="22"/>
      <c r="N102" s="21"/>
      <c r="O102" s="23"/>
      <c r="R102" s="20"/>
      <c r="S102" s="20"/>
      <c r="T102" s="21"/>
      <c r="U102" s="22"/>
      <c r="V102" s="21"/>
      <c r="W102" s="24"/>
      <c r="Z102" s="10"/>
      <c r="AA102" s="11"/>
      <c r="AB102" s="12"/>
      <c r="AC102" s="12"/>
      <c r="AD102" s="13"/>
    </row>
    <row r="103" spans="3:30" x14ac:dyDescent="0.3">
      <c r="C103" s="29"/>
      <c r="D103" s="30"/>
      <c r="E103" s="31"/>
      <c r="F103" s="31"/>
      <c r="G103" s="31" t="s">
        <v>103</v>
      </c>
      <c r="J103" s="20"/>
      <c r="K103" s="20"/>
      <c r="L103" s="21"/>
      <c r="M103" s="22"/>
      <c r="N103" s="21"/>
      <c r="O103" s="23"/>
      <c r="R103" s="20"/>
      <c r="S103" s="20"/>
      <c r="T103" s="21"/>
      <c r="U103" s="22"/>
      <c r="V103" s="21"/>
      <c r="W103" s="24"/>
      <c r="Z103" s="10"/>
      <c r="AA103" s="11"/>
      <c r="AB103" s="12"/>
      <c r="AC103" s="12"/>
      <c r="AD103" s="13"/>
    </row>
    <row r="104" spans="3:30" x14ac:dyDescent="0.3">
      <c r="C104" s="29"/>
      <c r="D104" s="30"/>
      <c r="E104" s="31"/>
      <c r="F104" s="31"/>
      <c r="G104" s="31" t="s">
        <v>103</v>
      </c>
      <c r="J104" s="20"/>
      <c r="K104" s="20"/>
      <c r="L104" s="21"/>
      <c r="M104" s="22"/>
      <c r="N104" s="32"/>
      <c r="O104" s="23"/>
      <c r="R104" s="33"/>
      <c r="S104" s="33"/>
      <c r="T104" s="34"/>
      <c r="U104" s="35"/>
      <c r="V104" s="34"/>
      <c r="W104" s="36"/>
      <c r="Z104" s="10"/>
      <c r="AA104" s="11"/>
      <c r="AB104" s="12"/>
      <c r="AC104" s="12"/>
      <c r="AD104" s="13"/>
    </row>
    <row r="105" spans="3:30" x14ac:dyDescent="0.3">
      <c r="C105" s="29"/>
      <c r="D105" s="30"/>
      <c r="E105" s="31"/>
      <c r="F105" s="31"/>
      <c r="G105" s="31" t="s">
        <v>103</v>
      </c>
      <c r="J105" s="20"/>
      <c r="K105" s="32"/>
      <c r="L105" s="21"/>
      <c r="M105" s="22"/>
      <c r="N105" s="32"/>
      <c r="O105" s="23"/>
      <c r="R105" s="33"/>
      <c r="S105" s="33"/>
      <c r="T105" s="34"/>
      <c r="U105" s="35"/>
      <c r="V105" s="34"/>
      <c r="W105" s="36"/>
      <c r="Z105" s="10"/>
      <c r="AA105" s="11"/>
      <c r="AB105" s="12"/>
      <c r="AC105" s="12"/>
      <c r="AD105" s="13"/>
    </row>
    <row r="106" spans="3:30" x14ac:dyDescent="0.3">
      <c r="C106" s="29"/>
      <c r="D106" s="30"/>
      <c r="E106" s="31"/>
      <c r="F106" s="31"/>
      <c r="G106" s="31" t="s">
        <v>103</v>
      </c>
      <c r="J106" s="20"/>
      <c r="K106" s="32"/>
      <c r="L106" s="21"/>
      <c r="M106" s="22"/>
      <c r="N106" s="32"/>
      <c r="O106" s="23"/>
      <c r="R106" s="33"/>
      <c r="S106" s="33"/>
      <c r="T106" s="34"/>
      <c r="U106" s="35"/>
      <c r="V106" s="34"/>
      <c r="W106" s="36"/>
      <c r="Z106" s="10"/>
      <c r="AA106" s="11"/>
      <c r="AB106" s="12"/>
      <c r="AC106" s="12"/>
      <c r="AD106" s="13"/>
    </row>
    <row r="107" spans="3:30" x14ac:dyDescent="0.3">
      <c r="C107" s="29"/>
      <c r="D107" s="30"/>
      <c r="E107" s="31"/>
      <c r="F107" s="31"/>
      <c r="G107" s="31" t="s">
        <v>103</v>
      </c>
      <c r="J107" s="9"/>
      <c r="L107" s="37"/>
      <c r="M107" s="38"/>
      <c r="O107" s="39"/>
      <c r="R107" s="33"/>
      <c r="S107" s="33"/>
      <c r="T107" s="34"/>
      <c r="U107" s="35"/>
      <c r="V107" s="34"/>
      <c r="W107" s="36"/>
      <c r="Z107" s="10"/>
      <c r="AA107" s="11"/>
      <c r="AB107" s="12"/>
      <c r="AC107" s="12"/>
      <c r="AD107" s="13"/>
    </row>
    <row r="108" spans="3:30" x14ac:dyDescent="0.3">
      <c r="C108" s="29"/>
      <c r="D108" s="30"/>
      <c r="E108" s="31"/>
      <c r="F108" s="31"/>
      <c r="G108" s="31" t="s">
        <v>103</v>
      </c>
      <c r="J108" s="9"/>
      <c r="L108" s="37"/>
      <c r="M108" s="38"/>
      <c r="O108" s="39"/>
      <c r="R108" s="33"/>
      <c r="S108" s="33"/>
      <c r="T108" s="34"/>
      <c r="U108" s="35"/>
      <c r="V108" s="34"/>
      <c r="W108" s="36"/>
      <c r="Z108" s="10"/>
      <c r="AA108" s="11"/>
      <c r="AB108" s="12"/>
      <c r="AC108" s="12"/>
      <c r="AD108" s="13"/>
    </row>
    <row r="109" spans="3:30" x14ac:dyDescent="0.3">
      <c r="C109" s="29"/>
      <c r="D109" s="30"/>
      <c r="E109" s="31"/>
      <c r="F109" s="31"/>
      <c r="G109" s="31" t="s">
        <v>103</v>
      </c>
      <c r="J109" s="9"/>
      <c r="L109" s="37"/>
      <c r="M109" s="38"/>
      <c r="O109" s="39"/>
      <c r="R109" s="33"/>
      <c r="S109" s="33"/>
      <c r="T109" s="34"/>
      <c r="U109" s="35"/>
      <c r="V109" s="34"/>
      <c r="W109" s="36"/>
      <c r="Z109" s="10"/>
      <c r="AA109" s="11"/>
      <c r="AB109" s="12"/>
      <c r="AC109" s="12"/>
      <c r="AD109" s="13"/>
    </row>
    <row r="110" spans="3:30" x14ac:dyDescent="0.3">
      <c r="C110" s="29"/>
      <c r="D110" s="30"/>
      <c r="E110" s="31"/>
      <c r="F110" s="31"/>
      <c r="G110" s="31" t="s">
        <v>103</v>
      </c>
      <c r="J110" s="9"/>
      <c r="L110" s="37"/>
      <c r="M110" s="38"/>
      <c r="O110" s="39"/>
      <c r="R110" s="33"/>
      <c r="S110" s="33"/>
      <c r="T110" s="34"/>
      <c r="U110" s="35"/>
      <c r="V110" s="34"/>
      <c r="W110" s="36"/>
      <c r="Z110" s="10"/>
      <c r="AA110" s="11"/>
      <c r="AB110" s="12"/>
      <c r="AC110" s="12"/>
      <c r="AD110" s="13"/>
    </row>
    <row r="111" spans="3:30" x14ac:dyDescent="0.3">
      <c r="C111" s="29"/>
      <c r="D111" s="30"/>
      <c r="E111" s="31"/>
      <c r="F111" s="31"/>
      <c r="G111" s="31" t="s">
        <v>103</v>
      </c>
      <c r="J111" s="9"/>
      <c r="L111" s="37"/>
      <c r="M111" s="38"/>
      <c r="O111" s="39"/>
      <c r="R111" s="33"/>
      <c r="S111" s="33"/>
      <c r="T111" s="34"/>
      <c r="U111" s="35"/>
      <c r="V111" s="34"/>
      <c r="W111" s="36"/>
      <c r="Z111" s="10"/>
      <c r="AA111" s="11"/>
      <c r="AB111" s="12"/>
      <c r="AC111" s="12"/>
      <c r="AD111" s="13"/>
    </row>
    <row r="112" spans="3:30" x14ac:dyDescent="0.3">
      <c r="C112" s="40"/>
      <c r="D112" s="41"/>
      <c r="E112" s="42"/>
      <c r="F112" s="42"/>
      <c r="G112" s="42" t="s">
        <v>103</v>
      </c>
      <c r="J112" s="9"/>
      <c r="L112" s="37"/>
      <c r="M112" s="38"/>
      <c r="O112" s="39"/>
      <c r="R112" s="33"/>
      <c r="S112" s="33"/>
      <c r="T112" s="34"/>
      <c r="U112" s="35"/>
      <c r="V112" s="34"/>
      <c r="W112" s="36"/>
      <c r="Z112" s="10"/>
      <c r="AA112" s="11"/>
      <c r="AB112" s="12"/>
      <c r="AC112" s="12"/>
      <c r="AD112" s="13"/>
    </row>
    <row r="113" spans="3:30" x14ac:dyDescent="0.3">
      <c r="C113" s="40"/>
      <c r="D113" s="41"/>
      <c r="E113" s="42"/>
      <c r="F113" s="42"/>
      <c r="G113" s="42" t="s">
        <v>103</v>
      </c>
      <c r="J113" s="9"/>
      <c r="L113" s="37"/>
      <c r="M113" s="38"/>
      <c r="O113" s="39"/>
      <c r="R113" s="33"/>
      <c r="S113" s="33"/>
      <c r="T113" s="34"/>
      <c r="U113" s="35"/>
      <c r="V113" s="34"/>
      <c r="W113" s="36"/>
      <c r="Z113" s="10"/>
      <c r="AA113" s="11"/>
      <c r="AB113" s="12"/>
      <c r="AC113" s="12"/>
      <c r="AD113" s="13"/>
    </row>
    <row r="114" spans="3:30" x14ac:dyDescent="0.3">
      <c r="C114" s="40"/>
      <c r="D114" s="41"/>
      <c r="E114" s="42"/>
      <c r="F114" s="42"/>
      <c r="G114" s="42" t="s">
        <v>103</v>
      </c>
      <c r="J114" s="9"/>
      <c r="L114" s="37"/>
      <c r="M114" s="38"/>
      <c r="O114" s="39"/>
      <c r="R114" s="33"/>
      <c r="S114" s="33"/>
      <c r="T114" s="34"/>
      <c r="U114" s="35"/>
      <c r="V114" s="34"/>
      <c r="W114" s="36"/>
      <c r="Z114" s="10"/>
      <c r="AA114" s="11"/>
      <c r="AB114" s="12"/>
      <c r="AC114" s="12"/>
      <c r="AD114" s="13"/>
    </row>
    <row r="115" spans="3:30" x14ac:dyDescent="0.3">
      <c r="C115" s="40"/>
      <c r="D115" s="41"/>
      <c r="E115" s="42"/>
      <c r="F115" s="42"/>
      <c r="G115" s="42" t="s">
        <v>103</v>
      </c>
      <c r="J115" s="9"/>
      <c r="L115" s="37"/>
      <c r="M115" s="38"/>
      <c r="O115" s="39"/>
      <c r="R115" s="33"/>
      <c r="S115" s="33"/>
      <c r="T115" s="34"/>
      <c r="U115" s="35"/>
      <c r="V115" s="34"/>
      <c r="W115" s="36"/>
      <c r="Z115" s="10"/>
      <c r="AA115" s="11"/>
      <c r="AB115" s="12"/>
      <c r="AC115" s="12"/>
      <c r="AD115" s="13"/>
    </row>
    <row r="116" spans="3:30" x14ac:dyDescent="0.3">
      <c r="C116" s="40"/>
      <c r="D116" s="41"/>
      <c r="E116" s="42"/>
      <c r="F116" s="42"/>
      <c r="G116" s="42" t="s">
        <v>103</v>
      </c>
      <c r="J116" s="9"/>
      <c r="L116" s="37"/>
      <c r="M116" s="38"/>
      <c r="O116" s="39"/>
      <c r="R116" s="33"/>
      <c r="S116" s="33"/>
      <c r="T116" s="34"/>
      <c r="U116" s="35"/>
      <c r="V116" s="34"/>
      <c r="W116" s="36"/>
      <c r="Z116" s="10"/>
      <c r="AA116" s="11"/>
      <c r="AB116" s="12"/>
      <c r="AC116" s="12"/>
      <c r="AD116" s="13"/>
    </row>
    <row r="117" spans="3:30" x14ac:dyDescent="0.3">
      <c r="C117" s="40"/>
      <c r="D117" s="41"/>
      <c r="E117" s="42"/>
      <c r="F117" s="42"/>
      <c r="G117" s="42" t="s">
        <v>103</v>
      </c>
      <c r="J117" s="9"/>
      <c r="L117" s="37"/>
      <c r="M117" s="38"/>
      <c r="O117" s="39"/>
      <c r="R117" s="33"/>
      <c r="S117" s="33"/>
      <c r="T117" s="34"/>
      <c r="U117" s="35"/>
      <c r="V117" s="34"/>
      <c r="W117" s="36"/>
      <c r="Z117" s="10"/>
      <c r="AA117" s="11"/>
      <c r="AB117" s="12"/>
      <c r="AC117" s="12"/>
      <c r="AD117" s="13"/>
    </row>
    <row r="118" spans="3:30" x14ac:dyDescent="0.3">
      <c r="C118" s="40"/>
      <c r="D118" s="41"/>
      <c r="E118" s="42"/>
      <c r="F118" s="42"/>
      <c r="G118" s="42" t="s">
        <v>103</v>
      </c>
      <c r="J118" s="9"/>
      <c r="L118" s="37"/>
      <c r="M118" s="38"/>
      <c r="O118" s="39"/>
      <c r="R118" s="33"/>
      <c r="S118" s="33"/>
      <c r="T118" s="34"/>
      <c r="U118" s="35"/>
      <c r="V118" s="34"/>
      <c r="W118" s="36"/>
      <c r="Z118" s="10"/>
      <c r="AA118" s="11"/>
      <c r="AB118" s="12"/>
      <c r="AC118" s="12"/>
      <c r="AD118" s="13"/>
    </row>
    <row r="119" spans="3:30" x14ac:dyDescent="0.3">
      <c r="C119" s="40"/>
      <c r="D119" s="41"/>
      <c r="E119" s="42"/>
      <c r="F119" s="42"/>
      <c r="G119" s="42" t="s">
        <v>103</v>
      </c>
      <c r="J119" s="9"/>
      <c r="L119" s="37"/>
      <c r="M119" s="38"/>
      <c r="O119" s="39"/>
      <c r="R119" s="33"/>
      <c r="S119" s="33"/>
      <c r="T119" s="34"/>
      <c r="U119" s="35"/>
      <c r="V119" s="34"/>
      <c r="W119" s="36"/>
      <c r="Z119" s="10"/>
      <c r="AA119" s="11"/>
      <c r="AB119" s="12"/>
      <c r="AC119" s="12"/>
      <c r="AD119" s="13"/>
    </row>
    <row r="120" spans="3:30" x14ac:dyDescent="0.3">
      <c r="C120" s="40"/>
      <c r="D120" s="41"/>
      <c r="E120" s="42"/>
      <c r="F120" s="42"/>
      <c r="G120" s="42" t="s">
        <v>103</v>
      </c>
      <c r="J120" s="9"/>
      <c r="L120" s="37"/>
      <c r="M120" s="38"/>
      <c r="O120" s="39"/>
      <c r="R120" s="33"/>
      <c r="S120" s="33"/>
      <c r="T120" s="34"/>
      <c r="U120" s="35"/>
      <c r="V120" s="34"/>
      <c r="W120" s="36"/>
      <c r="Z120" s="10"/>
      <c r="AA120" s="11"/>
      <c r="AB120" s="12"/>
      <c r="AC120" s="12"/>
      <c r="AD120" s="13"/>
    </row>
    <row r="121" spans="3:30" x14ac:dyDescent="0.3">
      <c r="C121" s="40"/>
      <c r="D121" s="41"/>
      <c r="E121" s="42"/>
      <c r="F121" s="42"/>
      <c r="G121" s="42" t="s">
        <v>103</v>
      </c>
      <c r="J121" s="9"/>
      <c r="L121" s="37"/>
      <c r="M121" s="38"/>
      <c r="O121" s="39"/>
      <c r="R121" s="33"/>
      <c r="S121" s="33"/>
      <c r="T121" s="34"/>
      <c r="U121" s="35"/>
      <c r="V121" s="34"/>
      <c r="W121" s="36"/>
      <c r="Z121" s="10"/>
      <c r="AA121" s="11"/>
      <c r="AB121" s="12"/>
      <c r="AC121" s="12"/>
      <c r="AD121" s="13"/>
    </row>
    <row r="122" spans="3:30" x14ac:dyDescent="0.3">
      <c r="C122" s="40"/>
      <c r="D122" s="41"/>
      <c r="E122" s="42"/>
      <c r="F122" s="42"/>
      <c r="G122" s="42" t="s">
        <v>103</v>
      </c>
      <c r="J122" s="9"/>
      <c r="L122" s="37"/>
      <c r="M122" s="38"/>
      <c r="O122" s="39"/>
      <c r="R122" s="33"/>
      <c r="S122" s="33"/>
      <c r="T122" s="34"/>
      <c r="U122" s="35"/>
      <c r="V122" s="34"/>
      <c r="W122" s="36"/>
      <c r="Z122" s="10"/>
      <c r="AA122" s="11"/>
      <c r="AB122" s="12"/>
      <c r="AC122" s="12"/>
      <c r="AD122" s="43"/>
    </row>
    <row r="123" spans="3:30" x14ac:dyDescent="0.3">
      <c r="C123" s="40"/>
      <c r="D123" s="41"/>
      <c r="E123" s="42"/>
      <c r="F123" s="42"/>
      <c r="G123" s="42" t="s">
        <v>103</v>
      </c>
      <c r="J123" s="9"/>
      <c r="M123" s="44"/>
      <c r="O123" s="39"/>
      <c r="R123" s="33"/>
      <c r="S123" s="33"/>
      <c r="T123" s="34"/>
      <c r="U123" s="35"/>
      <c r="V123" s="33"/>
      <c r="W123" s="36"/>
      <c r="Z123" s="10"/>
      <c r="AA123" s="11"/>
      <c r="AB123" s="12"/>
      <c r="AC123" s="12"/>
      <c r="AD123" s="43"/>
    </row>
    <row r="124" spans="3:30" x14ac:dyDescent="0.3">
      <c r="C124" s="40"/>
      <c r="D124" s="41"/>
      <c r="E124" s="42"/>
      <c r="F124" s="42"/>
      <c r="G124" s="42" t="s">
        <v>103</v>
      </c>
      <c r="J124" s="9"/>
      <c r="M124" s="44"/>
      <c r="O124" s="39"/>
      <c r="R124" s="33"/>
      <c r="S124" s="33"/>
      <c r="T124" s="34"/>
      <c r="U124" s="35"/>
      <c r="V124" s="33"/>
      <c r="W124" s="36"/>
      <c r="Z124" s="10"/>
      <c r="AA124" s="11"/>
      <c r="AB124" s="12"/>
      <c r="AC124" s="12"/>
      <c r="AD124" s="43"/>
    </row>
    <row r="125" spans="3:30" x14ac:dyDescent="0.3">
      <c r="C125" s="40"/>
      <c r="D125" s="41"/>
      <c r="E125" s="42"/>
      <c r="F125" s="42"/>
      <c r="G125" s="42" t="s">
        <v>103</v>
      </c>
      <c r="J125" s="9"/>
      <c r="M125" s="44"/>
      <c r="O125" s="39"/>
      <c r="R125" s="33"/>
      <c r="S125" s="33"/>
      <c r="T125" s="34"/>
      <c r="U125" s="35"/>
      <c r="V125" s="33"/>
      <c r="W125" s="36"/>
      <c r="Z125" s="10"/>
      <c r="AA125" s="11"/>
      <c r="AB125" s="12"/>
      <c r="AC125" s="12"/>
      <c r="AD125" s="43"/>
    </row>
    <row r="126" spans="3:30" x14ac:dyDescent="0.3">
      <c r="C126" s="40"/>
      <c r="D126" s="41"/>
      <c r="E126" s="42"/>
      <c r="F126" s="42"/>
      <c r="G126" s="42" t="s">
        <v>103</v>
      </c>
      <c r="J126" s="9"/>
      <c r="M126" s="44"/>
      <c r="O126" s="39"/>
      <c r="R126" s="33"/>
      <c r="S126" s="33"/>
      <c r="T126" s="34"/>
      <c r="U126" s="35"/>
      <c r="V126" s="33"/>
      <c r="W126" s="36"/>
      <c r="Z126" s="10"/>
      <c r="AA126" s="11"/>
      <c r="AB126" s="12"/>
      <c r="AC126" s="12"/>
      <c r="AD126" s="43"/>
    </row>
    <row r="127" spans="3:30" x14ac:dyDescent="0.3">
      <c r="C127" s="40"/>
      <c r="D127" s="41"/>
      <c r="E127" s="42"/>
      <c r="F127" s="42"/>
      <c r="G127" s="42" t="s">
        <v>103</v>
      </c>
      <c r="J127" s="9"/>
      <c r="M127" s="44"/>
      <c r="O127" s="39"/>
      <c r="R127" s="33"/>
      <c r="S127" s="33"/>
      <c r="T127" s="34"/>
      <c r="U127" s="35"/>
      <c r="V127" s="33"/>
      <c r="W127" s="36"/>
      <c r="Z127" s="10"/>
      <c r="AA127" s="11"/>
      <c r="AB127" s="12"/>
      <c r="AC127" s="12"/>
      <c r="AD127" s="43"/>
    </row>
    <row r="128" spans="3:30" x14ac:dyDescent="0.3">
      <c r="C128" s="40"/>
      <c r="D128" s="41"/>
      <c r="E128" s="42"/>
      <c r="F128" s="42"/>
      <c r="G128" s="42" t="s">
        <v>103</v>
      </c>
      <c r="J128" s="9"/>
      <c r="M128" s="44"/>
      <c r="O128" s="39"/>
      <c r="R128" s="33"/>
      <c r="S128" s="33"/>
      <c r="T128" s="34"/>
      <c r="U128" s="35"/>
      <c r="V128" s="33"/>
      <c r="W128" s="36"/>
      <c r="Z128" s="10"/>
      <c r="AA128" s="11"/>
      <c r="AB128" s="12"/>
      <c r="AC128" s="12"/>
      <c r="AD128" s="43"/>
    </row>
    <row r="129" spans="3:30" x14ac:dyDescent="0.3">
      <c r="C129" s="40"/>
      <c r="D129" s="41"/>
      <c r="E129" s="42"/>
      <c r="F129" s="42"/>
      <c r="G129" s="42" t="s">
        <v>103</v>
      </c>
      <c r="J129" s="9"/>
      <c r="M129" s="44"/>
      <c r="O129" s="39"/>
      <c r="R129" s="33"/>
      <c r="S129" s="33"/>
      <c r="T129" s="34"/>
      <c r="U129" s="35"/>
      <c r="V129" s="33"/>
      <c r="W129" s="36"/>
      <c r="Z129" s="10"/>
      <c r="AA129" s="11"/>
      <c r="AB129" s="12"/>
      <c r="AC129" s="12"/>
      <c r="AD129" s="43"/>
    </row>
    <row r="130" spans="3:30" x14ac:dyDescent="0.3">
      <c r="C130" s="40"/>
      <c r="D130" s="41"/>
      <c r="E130" s="42"/>
      <c r="F130" s="42"/>
      <c r="G130" s="42" t="s">
        <v>103</v>
      </c>
      <c r="J130" s="9"/>
      <c r="M130" s="44"/>
      <c r="O130" s="39"/>
      <c r="R130" s="33"/>
      <c r="S130" s="33"/>
      <c r="T130" s="34"/>
      <c r="U130" s="35"/>
      <c r="V130" s="33"/>
      <c r="W130" s="36"/>
      <c r="Z130" s="10"/>
      <c r="AA130" s="11"/>
      <c r="AB130" s="12"/>
      <c r="AC130" s="12"/>
      <c r="AD130" s="43"/>
    </row>
    <row r="131" spans="3:30" x14ac:dyDescent="0.3">
      <c r="C131" s="40"/>
      <c r="D131" s="41"/>
      <c r="E131" s="42"/>
      <c r="F131" s="42"/>
      <c r="G131" s="42" t="s">
        <v>103</v>
      </c>
      <c r="J131" s="9"/>
      <c r="M131" s="44"/>
      <c r="O131" s="39"/>
      <c r="R131" s="33"/>
      <c r="S131" s="33"/>
      <c r="T131" s="34"/>
      <c r="U131" s="35"/>
      <c r="V131" s="33"/>
      <c r="W131" s="36"/>
      <c r="Z131" s="10"/>
      <c r="AA131" s="11"/>
      <c r="AB131" s="12"/>
      <c r="AC131" s="12"/>
      <c r="AD131" s="43"/>
    </row>
    <row r="132" spans="3:30" x14ac:dyDescent="0.3">
      <c r="C132" s="40"/>
      <c r="D132" s="41"/>
      <c r="E132" s="42"/>
      <c r="F132" s="42"/>
      <c r="G132" s="42" t="s">
        <v>103</v>
      </c>
      <c r="J132" s="9"/>
      <c r="M132" s="44"/>
      <c r="O132" s="39"/>
      <c r="R132" s="33"/>
      <c r="S132" s="33"/>
      <c r="T132" s="34"/>
      <c r="U132" s="35"/>
      <c r="V132" s="33"/>
      <c r="W132" s="36"/>
      <c r="Z132" s="10"/>
      <c r="AA132" s="11"/>
      <c r="AB132" s="12"/>
      <c r="AC132" s="12"/>
      <c r="AD132" s="43"/>
    </row>
    <row r="133" spans="3:30" x14ac:dyDescent="0.3">
      <c r="C133" s="40"/>
      <c r="D133" s="41"/>
      <c r="E133" s="42"/>
      <c r="F133" s="42"/>
      <c r="G133" s="42" t="s">
        <v>103</v>
      </c>
      <c r="J133" s="9"/>
      <c r="M133" s="44"/>
      <c r="O133" s="39"/>
      <c r="R133" s="33"/>
      <c r="S133" s="33"/>
      <c r="T133" s="34"/>
      <c r="U133" s="35"/>
      <c r="V133" s="33"/>
      <c r="W133" s="36"/>
      <c r="Z133" s="10"/>
      <c r="AA133" s="11"/>
      <c r="AB133" s="12"/>
      <c r="AC133" s="12"/>
      <c r="AD133" s="43"/>
    </row>
    <row r="134" spans="3:30" x14ac:dyDescent="0.3">
      <c r="C134" s="40"/>
      <c r="D134" s="41"/>
      <c r="E134" s="42"/>
      <c r="F134" s="42"/>
      <c r="G134" s="42" t="s">
        <v>103</v>
      </c>
      <c r="J134" s="9"/>
      <c r="M134" s="44"/>
      <c r="O134" s="39"/>
      <c r="R134" s="33"/>
      <c r="S134" s="33"/>
      <c r="T134" s="34"/>
      <c r="U134" s="35"/>
      <c r="V134" s="33"/>
      <c r="W134" s="36"/>
      <c r="Z134" s="10"/>
      <c r="AA134" s="11"/>
      <c r="AB134" s="12"/>
      <c r="AC134" s="12"/>
      <c r="AD134" s="43"/>
    </row>
    <row r="135" spans="3:30" x14ac:dyDescent="0.3">
      <c r="C135" s="40"/>
      <c r="D135" s="41"/>
      <c r="E135" s="42"/>
      <c r="F135" s="42"/>
      <c r="G135" s="42" t="s">
        <v>103</v>
      </c>
      <c r="J135" s="9"/>
      <c r="M135" s="44"/>
      <c r="O135" s="39"/>
      <c r="R135" s="33"/>
      <c r="S135" s="33"/>
      <c r="T135" s="34"/>
      <c r="U135" s="35"/>
      <c r="V135" s="33"/>
      <c r="W135" s="36"/>
      <c r="Z135" s="10"/>
      <c r="AA135" s="11"/>
      <c r="AB135" s="12"/>
      <c r="AC135" s="12"/>
      <c r="AD135" s="43"/>
    </row>
    <row r="136" spans="3:30" x14ac:dyDescent="0.3">
      <c r="C136" s="40"/>
      <c r="D136" s="41"/>
      <c r="E136" s="42"/>
      <c r="F136" s="42"/>
      <c r="G136" s="42" t="s">
        <v>103</v>
      </c>
      <c r="J136" s="9"/>
      <c r="M136" s="44"/>
      <c r="O136" s="39"/>
      <c r="R136" s="33"/>
      <c r="S136" s="33"/>
      <c r="T136" s="34"/>
      <c r="U136" s="35"/>
      <c r="V136" s="33"/>
      <c r="W136" s="36"/>
      <c r="Z136" s="10"/>
      <c r="AA136" s="11"/>
      <c r="AB136" s="12"/>
      <c r="AC136" s="12"/>
      <c r="AD136" s="43"/>
    </row>
    <row r="137" spans="3:30" x14ac:dyDescent="0.3">
      <c r="C137" s="40"/>
      <c r="D137" s="41"/>
      <c r="E137" s="42"/>
      <c r="F137" s="42"/>
      <c r="G137" s="42" t="s">
        <v>103</v>
      </c>
      <c r="J137" s="9"/>
      <c r="M137" s="44"/>
      <c r="O137" s="39"/>
      <c r="R137" s="33"/>
      <c r="S137" s="33"/>
      <c r="T137" s="34"/>
      <c r="U137" s="35"/>
      <c r="V137" s="33"/>
      <c r="W137" s="36"/>
      <c r="Z137" s="10"/>
      <c r="AA137" s="11"/>
      <c r="AB137" s="12"/>
      <c r="AC137" s="12"/>
      <c r="AD137" s="43"/>
    </row>
    <row r="138" spans="3:30" x14ac:dyDescent="0.3">
      <c r="C138" s="40"/>
      <c r="D138" s="41"/>
      <c r="E138" s="42"/>
      <c r="F138" s="42"/>
      <c r="G138" s="42" t="s">
        <v>103</v>
      </c>
      <c r="J138" s="9"/>
      <c r="M138" s="44"/>
      <c r="O138" s="39"/>
      <c r="R138" s="33"/>
      <c r="S138" s="33"/>
      <c r="T138" s="34"/>
      <c r="U138" s="35"/>
      <c r="V138" s="33"/>
      <c r="W138" s="36"/>
      <c r="Z138" s="10"/>
      <c r="AA138" s="11"/>
      <c r="AB138" s="12"/>
      <c r="AC138" s="12"/>
      <c r="AD138" s="43"/>
    </row>
    <row r="139" spans="3:30" x14ac:dyDescent="0.3">
      <c r="C139" s="40"/>
      <c r="D139" s="41"/>
      <c r="E139" s="42"/>
      <c r="F139" s="42"/>
      <c r="G139" s="42" t="s">
        <v>103</v>
      </c>
      <c r="J139" s="9"/>
      <c r="M139" s="44"/>
      <c r="O139" s="39"/>
      <c r="R139" s="33"/>
      <c r="S139" s="33"/>
      <c r="T139" s="34"/>
      <c r="U139" s="35"/>
      <c r="V139" s="33"/>
      <c r="W139" s="36"/>
      <c r="Z139" s="10"/>
      <c r="AA139" s="11"/>
      <c r="AB139" s="12"/>
      <c r="AC139" s="12"/>
      <c r="AD139" s="43"/>
    </row>
    <row r="140" spans="3:30" x14ac:dyDescent="0.3">
      <c r="C140" s="40"/>
      <c r="D140" s="41"/>
      <c r="E140" s="42"/>
      <c r="F140" s="42"/>
      <c r="G140" s="42" t="s">
        <v>103</v>
      </c>
      <c r="J140" s="9"/>
      <c r="M140" s="44"/>
      <c r="O140" s="39"/>
      <c r="R140" s="33"/>
      <c r="S140" s="33"/>
      <c r="T140" s="34"/>
      <c r="U140" s="35"/>
      <c r="V140" s="33"/>
      <c r="W140" s="36"/>
      <c r="Z140" s="10"/>
      <c r="AA140" s="11"/>
      <c r="AB140" s="12"/>
      <c r="AC140" s="12"/>
      <c r="AD140" s="43"/>
    </row>
    <row r="141" spans="3:30" x14ac:dyDescent="0.3">
      <c r="C141" s="40"/>
      <c r="D141" s="41"/>
      <c r="E141" s="42"/>
      <c r="F141" s="42"/>
      <c r="G141" s="42" t="s">
        <v>103</v>
      </c>
      <c r="J141" s="9"/>
      <c r="M141" s="44"/>
      <c r="O141" s="39"/>
      <c r="R141" s="33"/>
      <c r="S141" s="33"/>
      <c r="T141" s="33"/>
      <c r="U141" s="35"/>
      <c r="V141" s="33"/>
      <c r="W141" s="36"/>
      <c r="Z141" s="10"/>
      <c r="AA141" s="11"/>
      <c r="AB141" s="12"/>
      <c r="AC141" s="12"/>
      <c r="AD141" s="43"/>
    </row>
    <row r="142" spans="3:30" x14ac:dyDescent="0.3">
      <c r="C142" s="40"/>
      <c r="D142" s="41"/>
      <c r="E142" s="42"/>
      <c r="F142" s="42"/>
      <c r="G142" s="42" t="s">
        <v>103</v>
      </c>
      <c r="J142" s="9"/>
      <c r="M142" s="44"/>
      <c r="O142" s="39"/>
      <c r="R142" s="33"/>
      <c r="S142" s="33"/>
      <c r="T142" s="33"/>
      <c r="U142" s="35"/>
      <c r="V142" s="33"/>
      <c r="W142" s="36"/>
      <c r="Z142" s="10"/>
      <c r="AA142" s="11"/>
      <c r="AB142" s="12"/>
      <c r="AC142" s="12"/>
      <c r="AD142" s="43"/>
    </row>
    <row r="143" spans="3:30" x14ac:dyDescent="0.3">
      <c r="C143" s="40"/>
      <c r="D143" s="41"/>
      <c r="E143" s="42"/>
      <c r="F143" s="42"/>
      <c r="G143" s="42" t="s">
        <v>103</v>
      </c>
      <c r="J143" s="9"/>
      <c r="M143" s="44"/>
      <c r="O143" s="39"/>
      <c r="R143" s="33"/>
      <c r="S143" s="33"/>
      <c r="T143" s="33"/>
      <c r="U143" s="35"/>
      <c r="V143" s="33"/>
      <c r="W143" s="36"/>
      <c r="Z143" s="10"/>
      <c r="AA143" s="11"/>
      <c r="AB143" s="12"/>
      <c r="AC143" s="12"/>
      <c r="AD143" s="43"/>
    </row>
    <row r="144" spans="3:30" x14ac:dyDescent="0.3">
      <c r="C144" s="40"/>
      <c r="D144" s="41"/>
      <c r="E144" s="42"/>
      <c r="F144" s="42"/>
      <c r="G144" s="42" t="s">
        <v>103</v>
      </c>
      <c r="J144" s="9"/>
      <c r="M144" s="44"/>
      <c r="O144" s="39"/>
      <c r="R144" s="33"/>
      <c r="S144" s="33"/>
      <c r="T144" s="33"/>
      <c r="U144" s="35"/>
      <c r="V144" s="33"/>
      <c r="W144" s="36"/>
      <c r="Z144" s="10"/>
      <c r="AA144" s="11"/>
      <c r="AB144" s="12"/>
      <c r="AC144" s="12"/>
      <c r="AD144" s="43"/>
    </row>
    <row r="145" spans="3:30" x14ac:dyDescent="0.3">
      <c r="C145" s="40"/>
      <c r="D145" s="41"/>
      <c r="E145" s="42"/>
      <c r="F145" s="42"/>
      <c r="G145" s="42" t="s">
        <v>103</v>
      </c>
      <c r="J145" s="9"/>
      <c r="M145" s="44"/>
      <c r="O145" s="39"/>
      <c r="R145" s="33"/>
      <c r="S145" s="33"/>
      <c r="T145" s="33"/>
      <c r="U145" s="35"/>
      <c r="V145" s="33"/>
      <c r="W145" s="36"/>
      <c r="Z145" s="10"/>
      <c r="AA145" s="11"/>
      <c r="AB145" s="12"/>
      <c r="AC145" s="12"/>
      <c r="AD145" s="43"/>
    </row>
    <row r="146" spans="3:30" x14ac:dyDescent="0.3">
      <c r="C146" s="40"/>
      <c r="D146" s="41"/>
      <c r="E146" s="42"/>
      <c r="F146" s="42"/>
      <c r="G146" s="42" t="s">
        <v>103</v>
      </c>
      <c r="J146" s="9"/>
      <c r="M146" s="44"/>
      <c r="O146" s="39"/>
      <c r="R146" s="33"/>
      <c r="S146" s="33"/>
      <c r="T146" s="33"/>
      <c r="U146" s="35"/>
      <c r="V146" s="33"/>
      <c r="W146" s="36"/>
      <c r="Z146" s="10"/>
      <c r="AA146" s="11"/>
      <c r="AB146" s="12"/>
      <c r="AC146" s="12"/>
      <c r="AD146" s="43"/>
    </row>
    <row r="147" spans="3:30" x14ac:dyDescent="0.3">
      <c r="C147" s="40"/>
      <c r="D147" s="41"/>
      <c r="E147" s="42"/>
      <c r="F147" s="42"/>
      <c r="G147" s="42" t="s">
        <v>103</v>
      </c>
      <c r="J147" s="9"/>
      <c r="M147" s="44"/>
      <c r="O147" s="39"/>
      <c r="R147" s="33"/>
      <c r="S147" s="33"/>
      <c r="T147" s="33"/>
      <c r="U147" s="35"/>
      <c r="V147" s="33"/>
      <c r="W147" s="36"/>
      <c r="Z147" s="10"/>
      <c r="AA147" s="11"/>
      <c r="AB147" s="12"/>
      <c r="AC147" s="12"/>
      <c r="AD147" s="43"/>
    </row>
    <row r="148" spans="3:30" x14ac:dyDescent="0.3">
      <c r="C148" s="40"/>
      <c r="D148" s="41"/>
      <c r="E148" s="42"/>
      <c r="F148" s="42"/>
      <c r="G148" s="42" t="s">
        <v>103</v>
      </c>
      <c r="J148" s="9"/>
      <c r="M148" s="44"/>
      <c r="O148" s="39"/>
      <c r="R148" s="33"/>
      <c r="S148" s="33"/>
      <c r="T148" s="33"/>
      <c r="U148" s="35"/>
      <c r="V148" s="33"/>
      <c r="W148" s="36"/>
      <c r="Z148" s="10"/>
      <c r="AA148" s="11"/>
      <c r="AB148" s="12"/>
      <c r="AC148" s="12"/>
      <c r="AD148" s="43"/>
    </row>
    <row r="149" spans="3:30" x14ac:dyDescent="0.3">
      <c r="C149" s="40"/>
      <c r="D149" s="41"/>
      <c r="E149" s="42"/>
      <c r="F149" s="42"/>
      <c r="G149" s="42" t="s">
        <v>103</v>
      </c>
      <c r="J149" s="9"/>
      <c r="M149" s="44"/>
      <c r="O149" s="39"/>
      <c r="R149" s="33"/>
      <c r="S149" s="33"/>
      <c r="T149" s="33"/>
      <c r="U149" s="35"/>
      <c r="V149" s="33"/>
      <c r="W149" s="36"/>
      <c r="Z149" s="10"/>
      <c r="AA149" s="11"/>
      <c r="AB149" s="12"/>
      <c r="AC149" s="12"/>
      <c r="AD149" s="43"/>
    </row>
    <row r="150" spans="3:30" x14ac:dyDescent="0.3">
      <c r="C150" s="40"/>
      <c r="D150" s="41"/>
      <c r="E150" s="42"/>
      <c r="F150" s="42"/>
      <c r="G150" s="42" t="s">
        <v>103</v>
      </c>
      <c r="J150" s="9"/>
      <c r="M150" s="44"/>
      <c r="O150" s="39"/>
      <c r="R150" s="33"/>
      <c r="S150" s="33"/>
      <c r="T150" s="33"/>
      <c r="U150" s="35"/>
      <c r="V150" s="33"/>
      <c r="W150" s="36"/>
      <c r="Z150" s="10"/>
      <c r="AA150" s="11"/>
      <c r="AB150" s="12"/>
      <c r="AC150" s="12"/>
      <c r="AD150" s="43"/>
    </row>
    <row r="151" spans="3:30" x14ac:dyDescent="0.3">
      <c r="C151" s="40"/>
      <c r="D151" s="41"/>
      <c r="E151" s="42"/>
      <c r="F151" s="42"/>
      <c r="G151" s="42" t="s">
        <v>103</v>
      </c>
      <c r="J151" s="9"/>
      <c r="M151" s="44"/>
      <c r="O151" s="39"/>
      <c r="R151" s="33"/>
      <c r="S151" s="33"/>
      <c r="T151" s="33"/>
      <c r="U151" s="35"/>
      <c r="V151" s="33"/>
      <c r="W151" s="36"/>
      <c r="Z151" s="10"/>
      <c r="AA151" s="11"/>
      <c r="AB151" s="12"/>
      <c r="AC151" s="12"/>
      <c r="AD151" s="43"/>
    </row>
    <row r="152" spans="3:30" x14ac:dyDescent="0.3">
      <c r="C152" s="40"/>
      <c r="D152" s="41"/>
      <c r="E152" s="42"/>
      <c r="F152" s="42"/>
      <c r="G152" s="42" t="s">
        <v>103</v>
      </c>
      <c r="J152" s="9"/>
      <c r="M152" s="44"/>
      <c r="O152" s="39"/>
      <c r="R152" s="33"/>
      <c r="S152" s="33"/>
      <c r="T152" s="33"/>
      <c r="U152" s="35"/>
      <c r="V152" s="33"/>
      <c r="W152" s="36"/>
      <c r="Z152" s="10"/>
      <c r="AA152" s="11"/>
      <c r="AB152" s="12"/>
      <c r="AC152" s="12"/>
      <c r="AD152" s="43"/>
    </row>
    <row r="153" spans="3:30" x14ac:dyDescent="0.3">
      <c r="C153" s="45"/>
      <c r="D153" s="41"/>
      <c r="E153" s="42"/>
      <c r="F153" s="42"/>
      <c r="G153" s="42" t="s">
        <v>103</v>
      </c>
      <c r="J153" s="9"/>
      <c r="M153" s="44"/>
      <c r="O153" s="39"/>
      <c r="R153" s="33"/>
      <c r="S153" s="33"/>
      <c r="T153" s="33"/>
      <c r="U153" s="35"/>
      <c r="V153" s="33"/>
      <c r="W153" s="36"/>
      <c r="Z153" s="10"/>
      <c r="AA153" s="11"/>
      <c r="AB153" s="12"/>
      <c r="AC153" s="12"/>
      <c r="AD153" s="43"/>
    </row>
    <row r="154" spans="3:30" x14ac:dyDescent="0.3">
      <c r="C154" s="45"/>
      <c r="D154" s="41"/>
      <c r="E154" s="42"/>
      <c r="F154" s="42"/>
      <c r="G154" s="42" t="s">
        <v>103</v>
      </c>
      <c r="J154" s="9"/>
      <c r="M154" s="44"/>
      <c r="O154" s="39"/>
      <c r="R154" s="33"/>
      <c r="S154" s="33"/>
      <c r="T154" s="33"/>
      <c r="U154" s="35"/>
      <c r="V154" s="33"/>
      <c r="W154" s="36"/>
      <c r="Z154" s="10"/>
      <c r="AA154" s="11"/>
      <c r="AB154" s="12"/>
      <c r="AC154" s="12"/>
      <c r="AD154" s="43"/>
    </row>
    <row r="155" spans="3:30" x14ac:dyDescent="0.3">
      <c r="C155" s="45"/>
      <c r="D155" s="41"/>
      <c r="E155" s="42"/>
      <c r="F155" s="42"/>
      <c r="G155" s="42" t="s">
        <v>103</v>
      </c>
      <c r="J155" s="9"/>
      <c r="M155" s="44"/>
      <c r="O155" s="39"/>
      <c r="R155" s="33"/>
      <c r="S155" s="33"/>
      <c r="T155" s="33"/>
      <c r="U155" s="35"/>
      <c r="V155" s="33"/>
      <c r="W155" s="36"/>
      <c r="Z155" s="10"/>
      <c r="AA155" s="11"/>
      <c r="AB155" s="12"/>
      <c r="AC155" s="12"/>
      <c r="AD155" s="43"/>
    </row>
    <row r="156" spans="3:30" x14ac:dyDescent="0.3">
      <c r="C156" s="45"/>
      <c r="D156" s="41"/>
      <c r="E156" s="42"/>
      <c r="F156" s="42"/>
      <c r="G156" s="42" t="s">
        <v>103</v>
      </c>
      <c r="J156" s="9"/>
      <c r="M156" s="44"/>
      <c r="O156" s="39"/>
      <c r="R156" s="33"/>
      <c r="S156" s="33"/>
      <c r="T156" s="33"/>
      <c r="U156" s="35"/>
      <c r="V156" s="33"/>
      <c r="W156" s="36"/>
      <c r="Z156" s="10"/>
      <c r="AA156" s="11"/>
      <c r="AB156" s="12"/>
      <c r="AC156" s="12"/>
      <c r="AD156" s="43"/>
    </row>
    <row r="157" spans="3:30" x14ac:dyDescent="0.3">
      <c r="C157" s="45"/>
      <c r="D157" s="41"/>
      <c r="E157" s="42"/>
      <c r="F157" s="42"/>
      <c r="G157" s="42" t="s">
        <v>103</v>
      </c>
      <c r="J157" s="9"/>
      <c r="M157" s="44"/>
      <c r="O157" s="39"/>
      <c r="R157" s="33"/>
      <c r="S157" s="33"/>
      <c r="T157" s="33"/>
      <c r="U157" s="35"/>
      <c r="V157" s="33"/>
      <c r="W157" s="36"/>
      <c r="Z157" s="10"/>
      <c r="AA157" s="11"/>
      <c r="AB157" s="12"/>
      <c r="AC157" s="12"/>
      <c r="AD157" s="43"/>
    </row>
    <row r="158" spans="3:30" x14ac:dyDescent="0.3">
      <c r="C158" s="45"/>
      <c r="D158" s="41"/>
      <c r="E158" s="42"/>
      <c r="F158" s="42"/>
      <c r="G158" s="42" t="s">
        <v>103</v>
      </c>
      <c r="J158" s="9"/>
      <c r="M158" s="44"/>
      <c r="O158" s="39"/>
      <c r="R158" s="33"/>
      <c r="S158" s="33"/>
      <c r="T158" s="33"/>
      <c r="U158" s="35"/>
      <c r="V158" s="33"/>
      <c r="W158" s="36"/>
      <c r="Z158" s="10"/>
      <c r="AA158" s="11"/>
      <c r="AB158" s="12"/>
      <c r="AC158" s="12"/>
      <c r="AD158" s="43"/>
    </row>
    <row r="159" spans="3:30" x14ac:dyDescent="0.3">
      <c r="C159" s="45"/>
      <c r="D159" s="41"/>
      <c r="E159" s="42"/>
      <c r="F159" s="42"/>
      <c r="G159" s="42" t="s">
        <v>103</v>
      </c>
      <c r="J159" s="9"/>
      <c r="M159" s="44"/>
      <c r="O159" s="39"/>
      <c r="R159" s="33"/>
      <c r="S159" s="33"/>
      <c r="T159" s="33"/>
      <c r="U159" s="35"/>
      <c r="V159" s="33"/>
      <c r="W159" s="36"/>
      <c r="Z159" s="10"/>
      <c r="AA159" s="11"/>
      <c r="AB159" s="12"/>
      <c r="AC159" s="12"/>
      <c r="AD159" s="43"/>
    </row>
    <row r="160" spans="3:30" x14ac:dyDescent="0.3">
      <c r="C160" s="45"/>
      <c r="D160" s="41"/>
      <c r="E160" s="42"/>
      <c r="F160" s="42"/>
      <c r="G160" s="42" t="s">
        <v>103</v>
      </c>
      <c r="J160" s="9"/>
      <c r="M160" s="44"/>
      <c r="O160" s="39"/>
      <c r="R160" s="33"/>
      <c r="S160" s="33"/>
      <c r="T160" s="33"/>
      <c r="U160" s="35"/>
      <c r="V160" s="33"/>
      <c r="W160" s="36"/>
      <c r="Z160" s="10"/>
      <c r="AA160" s="11"/>
      <c r="AB160" s="12"/>
      <c r="AC160" s="12"/>
      <c r="AD160" s="43"/>
    </row>
    <row r="161" spans="3:30" x14ac:dyDescent="0.3">
      <c r="C161" s="45"/>
      <c r="D161" s="41"/>
      <c r="E161" s="42"/>
      <c r="F161" s="42"/>
      <c r="G161" s="42" t="s">
        <v>103</v>
      </c>
      <c r="J161" s="9"/>
      <c r="M161" s="44"/>
      <c r="O161" s="39"/>
      <c r="R161" s="9"/>
      <c r="S161" s="9"/>
      <c r="U161" s="44"/>
      <c r="W161" s="46"/>
      <c r="Z161" s="10"/>
      <c r="AA161" s="11"/>
      <c r="AB161" s="12"/>
      <c r="AC161" s="12"/>
      <c r="AD161" s="43"/>
    </row>
    <row r="162" spans="3:30" x14ac:dyDescent="0.3">
      <c r="C162" s="45"/>
      <c r="D162" s="41"/>
      <c r="E162" s="42"/>
      <c r="F162" s="42"/>
      <c r="G162" s="42" t="s">
        <v>103</v>
      </c>
      <c r="J162" s="9"/>
      <c r="M162" s="44"/>
      <c r="O162" s="39"/>
      <c r="R162" s="9"/>
      <c r="S162" s="9"/>
      <c r="U162" s="44"/>
      <c r="W162" s="46"/>
      <c r="Z162" s="10"/>
      <c r="AA162" s="11"/>
      <c r="AB162" s="12"/>
      <c r="AC162" s="12"/>
      <c r="AD162" s="43"/>
    </row>
    <row r="163" spans="3:30" x14ac:dyDescent="0.3">
      <c r="C163" s="45"/>
      <c r="D163" s="41"/>
      <c r="E163" s="42"/>
      <c r="F163" s="42"/>
      <c r="G163" s="42" t="s">
        <v>103</v>
      </c>
      <c r="J163" s="9"/>
      <c r="M163" s="44"/>
      <c r="O163" s="39"/>
      <c r="R163" s="9"/>
      <c r="S163" s="9"/>
      <c r="U163" s="44"/>
      <c r="W163" s="46"/>
      <c r="Z163" s="10"/>
      <c r="AA163" s="11"/>
      <c r="AB163" s="12"/>
      <c r="AC163" s="12"/>
      <c r="AD163" s="43"/>
    </row>
    <row r="164" spans="3:30" x14ac:dyDescent="0.3">
      <c r="C164" s="45"/>
      <c r="D164" s="41"/>
      <c r="E164" s="42"/>
      <c r="F164" s="42"/>
      <c r="G164" s="42" t="s">
        <v>103</v>
      </c>
      <c r="J164" s="9"/>
      <c r="M164" s="44"/>
      <c r="O164" s="39"/>
      <c r="R164" s="9"/>
      <c r="S164" s="9"/>
      <c r="U164" s="44"/>
      <c r="W164" s="46"/>
      <c r="Z164" s="10"/>
      <c r="AA164" s="11"/>
      <c r="AB164" s="12"/>
      <c r="AC164" s="12"/>
      <c r="AD164" s="43"/>
    </row>
    <row r="165" spans="3:30" x14ac:dyDescent="0.3">
      <c r="C165" s="45"/>
      <c r="D165" s="41"/>
      <c r="E165" s="42"/>
      <c r="F165" s="42"/>
      <c r="G165" s="42" t="s">
        <v>103</v>
      </c>
      <c r="J165" s="9"/>
      <c r="M165" s="44"/>
      <c r="O165" s="39"/>
      <c r="R165" s="9"/>
      <c r="S165" s="9"/>
      <c r="U165" s="44"/>
      <c r="W165" s="46"/>
      <c r="Z165" s="10"/>
      <c r="AA165" s="11"/>
      <c r="AB165" s="12"/>
      <c r="AC165" s="12"/>
      <c r="AD165" s="43"/>
    </row>
    <row r="166" spans="3:30" x14ac:dyDescent="0.3">
      <c r="C166" s="45"/>
      <c r="D166" s="41"/>
      <c r="E166" s="42"/>
      <c r="F166" s="42"/>
      <c r="G166" s="42" t="s">
        <v>103</v>
      </c>
      <c r="J166" s="9"/>
      <c r="M166" s="44"/>
      <c r="O166" s="39"/>
      <c r="R166" s="9"/>
      <c r="S166" s="9"/>
      <c r="U166" s="44"/>
      <c r="W166" s="46"/>
      <c r="Z166" s="10"/>
      <c r="AA166" s="11"/>
      <c r="AB166" s="12"/>
      <c r="AC166" s="12"/>
      <c r="AD166" s="43"/>
    </row>
    <row r="167" spans="3:30" x14ac:dyDescent="0.3">
      <c r="C167" s="45"/>
      <c r="D167" s="41"/>
      <c r="E167" s="42"/>
      <c r="F167" s="42"/>
      <c r="G167" s="42" t="s">
        <v>103</v>
      </c>
      <c r="J167" s="9"/>
      <c r="M167" s="44"/>
      <c r="O167" s="39"/>
      <c r="R167" s="9"/>
      <c r="S167" s="9"/>
      <c r="U167" s="44"/>
      <c r="W167" s="46"/>
      <c r="Z167" s="10"/>
      <c r="AA167" s="11"/>
      <c r="AB167" s="12"/>
      <c r="AC167" s="12"/>
      <c r="AD167" s="43"/>
    </row>
    <row r="168" spans="3:30" x14ac:dyDescent="0.3">
      <c r="C168" s="45"/>
      <c r="D168" s="41"/>
      <c r="E168" s="42"/>
      <c r="F168" s="42"/>
      <c r="G168" s="42" t="s">
        <v>103</v>
      </c>
      <c r="J168" s="9"/>
      <c r="M168" s="44"/>
      <c r="O168" s="39"/>
      <c r="R168" s="9"/>
      <c r="S168" s="9"/>
      <c r="U168" s="44"/>
      <c r="W168" s="46"/>
      <c r="Z168" s="10"/>
      <c r="AA168" s="11"/>
      <c r="AB168" s="12"/>
      <c r="AC168" s="12"/>
      <c r="AD168" s="43"/>
    </row>
    <row r="169" spans="3:30" x14ac:dyDescent="0.3">
      <c r="C169" s="45"/>
      <c r="D169" s="41"/>
      <c r="E169" s="42"/>
      <c r="F169" s="42"/>
      <c r="G169" s="42" t="s">
        <v>103</v>
      </c>
      <c r="J169" s="9"/>
      <c r="M169" s="44"/>
      <c r="O169" s="39"/>
      <c r="R169" s="9"/>
      <c r="S169" s="9"/>
      <c r="U169" s="44"/>
      <c r="W169" s="46"/>
      <c r="Z169" s="10"/>
      <c r="AA169" s="11"/>
      <c r="AB169" s="12"/>
      <c r="AC169" s="12"/>
      <c r="AD169" s="43"/>
    </row>
    <row r="170" spans="3:30" x14ac:dyDescent="0.3">
      <c r="C170" s="45"/>
      <c r="D170" s="41"/>
      <c r="E170" s="42"/>
      <c r="F170" s="42"/>
      <c r="G170" s="42" t="s">
        <v>103</v>
      </c>
      <c r="J170" s="9"/>
      <c r="M170" s="44"/>
      <c r="O170" s="39"/>
      <c r="R170" s="9"/>
      <c r="S170" s="9"/>
      <c r="U170" s="44"/>
      <c r="W170" s="46"/>
      <c r="Z170" s="10"/>
      <c r="AA170" s="11"/>
      <c r="AB170" s="12"/>
      <c r="AC170" s="12"/>
      <c r="AD170" s="43"/>
    </row>
    <row r="171" spans="3:30" x14ac:dyDescent="0.3">
      <c r="C171" s="45"/>
      <c r="D171" s="41"/>
      <c r="E171" s="42"/>
      <c r="F171" s="42"/>
      <c r="G171" s="42" t="s">
        <v>103</v>
      </c>
      <c r="J171" s="9"/>
      <c r="M171" s="44"/>
      <c r="O171" s="39"/>
      <c r="R171" s="9"/>
      <c r="S171" s="9"/>
      <c r="U171" s="44"/>
      <c r="W171" s="46"/>
      <c r="Z171" s="10"/>
      <c r="AA171" s="11"/>
      <c r="AB171" s="12"/>
      <c r="AC171" s="12"/>
      <c r="AD171" s="43"/>
    </row>
    <row r="172" spans="3:30" x14ac:dyDescent="0.3">
      <c r="C172" s="45"/>
      <c r="D172" s="41"/>
      <c r="E172" s="42"/>
      <c r="F172" s="42"/>
      <c r="G172" s="42" t="s">
        <v>103</v>
      </c>
      <c r="J172" s="9"/>
      <c r="M172" s="44"/>
      <c r="O172" s="39"/>
      <c r="R172" s="9"/>
      <c r="S172" s="9"/>
      <c r="U172" s="44"/>
      <c r="W172" s="46"/>
      <c r="Z172" s="10"/>
      <c r="AA172" s="11"/>
      <c r="AB172" s="12"/>
      <c r="AC172" s="12"/>
      <c r="AD172" s="43"/>
    </row>
    <row r="173" spans="3:30" x14ac:dyDescent="0.3">
      <c r="C173" s="45"/>
      <c r="D173" s="41"/>
      <c r="E173" s="42"/>
      <c r="F173" s="42"/>
      <c r="G173" s="42" t="s">
        <v>103</v>
      </c>
      <c r="J173" s="9"/>
      <c r="M173" s="44"/>
      <c r="O173" s="39"/>
      <c r="R173" s="9"/>
      <c r="S173" s="9"/>
      <c r="U173" s="44"/>
      <c r="W173" s="46"/>
      <c r="Z173" s="10"/>
      <c r="AA173" s="11"/>
      <c r="AB173" s="12"/>
      <c r="AC173" s="12"/>
      <c r="AD173" s="43"/>
    </row>
    <row r="174" spans="3:30" x14ac:dyDescent="0.3">
      <c r="C174" s="45"/>
      <c r="D174" s="41"/>
      <c r="E174" s="42"/>
      <c r="F174" s="42"/>
      <c r="G174" s="42" t="s">
        <v>103</v>
      </c>
      <c r="J174" s="9"/>
      <c r="M174" s="44"/>
      <c r="O174" s="39"/>
      <c r="R174" s="9"/>
      <c r="S174" s="9"/>
      <c r="U174" s="44"/>
      <c r="W174" s="46"/>
      <c r="Z174" s="10"/>
      <c r="AA174" s="11"/>
      <c r="AB174" s="12"/>
      <c r="AC174" s="12"/>
      <c r="AD174" s="43"/>
    </row>
    <row r="175" spans="3:30" x14ac:dyDescent="0.3">
      <c r="C175" s="45"/>
      <c r="D175" s="41"/>
      <c r="E175" s="42"/>
      <c r="F175" s="42"/>
      <c r="G175" s="42" t="s">
        <v>103</v>
      </c>
      <c r="J175" s="9"/>
      <c r="M175" s="44"/>
      <c r="O175" s="39"/>
      <c r="R175" s="9"/>
      <c r="S175" s="9"/>
      <c r="U175" s="44"/>
      <c r="W175" s="46"/>
      <c r="Z175" s="10"/>
      <c r="AA175" s="11"/>
      <c r="AB175" s="12"/>
      <c r="AC175" s="12"/>
      <c r="AD175" s="43"/>
    </row>
    <row r="176" spans="3:30" x14ac:dyDescent="0.3">
      <c r="C176" s="45"/>
      <c r="D176" s="41"/>
      <c r="E176" s="42"/>
      <c r="F176" s="42"/>
      <c r="G176" s="42" t="s">
        <v>103</v>
      </c>
      <c r="J176" s="9"/>
      <c r="M176" s="44"/>
      <c r="O176" s="39"/>
      <c r="R176" s="9"/>
      <c r="S176" s="9"/>
      <c r="U176" s="44"/>
      <c r="W176" s="46"/>
      <c r="Z176" s="10"/>
      <c r="AA176" s="11"/>
      <c r="AB176" s="12"/>
      <c r="AC176" s="12"/>
      <c r="AD176" s="43"/>
    </row>
    <row r="177" spans="3:30" x14ac:dyDescent="0.3">
      <c r="C177" s="45"/>
      <c r="D177" s="41"/>
      <c r="E177" s="42"/>
      <c r="F177" s="42"/>
      <c r="G177" s="42" t="s">
        <v>103</v>
      </c>
      <c r="J177" s="9"/>
      <c r="M177" s="44"/>
      <c r="O177" s="39"/>
      <c r="R177" s="9"/>
      <c r="S177" s="9"/>
      <c r="U177" s="44"/>
      <c r="W177" s="46"/>
      <c r="Z177" s="10"/>
      <c r="AA177" s="11"/>
      <c r="AB177" s="12"/>
      <c r="AC177" s="12"/>
      <c r="AD177" s="43"/>
    </row>
    <row r="178" spans="3:30" x14ac:dyDescent="0.3">
      <c r="C178" s="45"/>
      <c r="D178" s="41"/>
      <c r="E178" s="42"/>
      <c r="F178" s="42"/>
      <c r="G178" s="42" t="s">
        <v>103</v>
      </c>
      <c r="J178" s="9"/>
      <c r="M178" s="44"/>
      <c r="O178" s="39"/>
      <c r="R178" s="9"/>
      <c r="S178" s="9"/>
      <c r="U178" s="44"/>
      <c r="W178" s="46"/>
      <c r="Z178" s="10"/>
      <c r="AA178" s="11"/>
      <c r="AB178" s="12"/>
      <c r="AC178" s="12"/>
      <c r="AD178" s="43"/>
    </row>
    <row r="179" spans="3:30" x14ac:dyDescent="0.3">
      <c r="C179" s="45"/>
      <c r="D179" s="41"/>
      <c r="E179" s="42"/>
      <c r="F179" s="42"/>
      <c r="G179" s="42" t="s">
        <v>103</v>
      </c>
      <c r="J179" s="9"/>
      <c r="M179" s="44"/>
      <c r="O179" s="39"/>
      <c r="R179" s="9"/>
      <c r="S179" s="9"/>
      <c r="U179" s="44"/>
      <c r="W179" s="46"/>
      <c r="Z179" s="10"/>
      <c r="AA179" s="11"/>
      <c r="AB179" s="12"/>
      <c r="AC179" s="12"/>
      <c r="AD179" s="43"/>
    </row>
    <row r="180" spans="3:30" x14ac:dyDescent="0.3">
      <c r="C180" s="45"/>
      <c r="D180" s="41"/>
      <c r="E180" s="42"/>
      <c r="F180" s="42"/>
      <c r="G180" s="42" t="s">
        <v>103</v>
      </c>
      <c r="J180" s="9"/>
      <c r="M180" s="44"/>
      <c r="O180" s="39"/>
      <c r="R180" s="9"/>
      <c r="S180" s="9"/>
      <c r="U180" s="44"/>
      <c r="W180" s="46"/>
      <c r="Z180" s="10"/>
      <c r="AA180" s="11"/>
      <c r="AB180" s="12"/>
      <c r="AC180" s="12"/>
      <c r="AD180" s="43"/>
    </row>
    <row r="181" spans="3:30" x14ac:dyDescent="0.3">
      <c r="C181" s="45"/>
      <c r="D181" s="41"/>
      <c r="E181" s="42"/>
      <c r="F181" s="42"/>
      <c r="G181" s="42" t="s">
        <v>103</v>
      </c>
      <c r="J181" s="9"/>
      <c r="M181" s="44"/>
      <c r="O181" s="39"/>
      <c r="R181" s="9"/>
      <c r="S181" s="9"/>
      <c r="U181" s="44"/>
      <c r="W181" s="46"/>
      <c r="Z181" s="10"/>
      <c r="AA181" s="11"/>
      <c r="AB181" s="12"/>
      <c r="AC181" s="12"/>
      <c r="AD181" s="43"/>
    </row>
    <row r="182" spans="3:30" x14ac:dyDescent="0.3">
      <c r="C182" s="45"/>
      <c r="D182" s="41"/>
      <c r="E182" s="42"/>
      <c r="F182" s="42"/>
      <c r="G182" s="42" t="s">
        <v>103</v>
      </c>
      <c r="J182" s="9"/>
      <c r="M182" s="44"/>
      <c r="O182" s="39"/>
      <c r="R182" s="9"/>
      <c r="S182" s="9"/>
      <c r="U182" s="44"/>
      <c r="W182" s="46"/>
      <c r="Z182" s="10"/>
      <c r="AA182" s="11"/>
      <c r="AB182" s="12"/>
      <c r="AC182" s="12"/>
      <c r="AD182" s="43"/>
    </row>
    <row r="183" spans="3:30" x14ac:dyDescent="0.3">
      <c r="C183" s="45"/>
      <c r="D183" s="41"/>
      <c r="E183" s="42"/>
      <c r="F183" s="42"/>
      <c r="G183" s="42" t="s">
        <v>103</v>
      </c>
      <c r="J183" s="9"/>
      <c r="M183" s="44"/>
      <c r="O183" s="39"/>
      <c r="R183" s="9"/>
      <c r="S183" s="9"/>
      <c r="U183" s="44"/>
      <c r="W183" s="46"/>
      <c r="Z183" s="10"/>
      <c r="AA183" s="11"/>
      <c r="AB183" s="12"/>
      <c r="AC183" s="12"/>
      <c r="AD183" s="43"/>
    </row>
    <row r="184" spans="3:30" x14ac:dyDescent="0.3">
      <c r="C184" s="45"/>
      <c r="D184" s="41"/>
      <c r="E184" s="42"/>
      <c r="F184" s="42"/>
      <c r="G184" s="42" t="s">
        <v>103</v>
      </c>
      <c r="J184" s="9"/>
      <c r="M184" s="44"/>
      <c r="O184" s="39"/>
      <c r="R184" s="9"/>
      <c r="S184" s="9"/>
      <c r="U184" s="44"/>
      <c r="W184" s="46"/>
      <c r="Z184" s="10"/>
      <c r="AA184" s="11"/>
      <c r="AB184" s="12"/>
      <c r="AC184" s="12"/>
      <c r="AD184" s="43"/>
    </row>
    <row r="185" spans="3:30" x14ac:dyDescent="0.3">
      <c r="C185" s="45"/>
      <c r="D185" s="41"/>
      <c r="E185" s="42"/>
      <c r="F185" s="42"/>
      <c r="G185" s="42" t="s">
        <v>103</v>
      </c>
      <c r="J185" s="9"/>
      <c r="M185" s="44"/>
      <c r="O185" s="39"/>
      <c r="R185" s="9"/>
      <c r="S185" s="9"/>
      <c r="U185" s="44"/>
      <c r="W185" s="46"/>
      <c r="Z185" s="10"/>
      <c r="AA185" s="11"/>
      <c r="AB185" s="12"/>
      <c r="AC185" s="12"/>
      <c r="AD185" s="43"/>
    </row>
    <row r="186" spans="3:30" x14ac:dyDescent="0.3">
      <c r="C186" s="45"/>
      <c r="D186" s="41"/>
      <c r="E186" s="42"/>
      <c r="F186" s="42"/>
      <c r="G186" s="42" t="s">
        <v>103</v>
      </c>
      <c r="J186" s="9"/>
      <c r="M186" s="44"/>
      <c r="O186" s="39"/>
      <c r="R186" s="9"/>
      <c r="S186" s="9"/>
      <c r="U186" s="44"/>
      <c r="W186" s="46"/>
      <c r="Z186" s="10"/>
      <c r="AA186" s="11"/>
      <c r="AB186" s="12"/>
      <c r="AC186" s="12"/>
      <c r="AD186" s="43"/>
    </row>
    <row r="187" spans="3:30" x14ac:dyDescent="0.3">
      <c r="C187" s="45"/>
      <c r="D187" s="41"/>
      <c r="E187" s="42"/>
      <c r="F187" s="42"/>
      <c r="G187" s="42" t="s">
        <v>103</v>
      </c>
      <c r="J187" s="9"/>
      <c r="M187" s="44"/>
      <c r="O187" s="39"/>
      <c r="R187" s="9"/>
      <c r="S187" s="9"/>
      <c r="U187" s="44"/>
      <c r="W187" s="46"/>
      <c r="Z187" s="10"/>
      <c r="AA187" s="11"/>
      <c r="AB187" s="12"/>
      <c r="AC187" s="12"/>
      <c r="AD187" s="43"/>
    </row>
    <row r="188" spans="3:30" x14ac:dyDescent="0.3">
      <c r="C188" s="45"/>
      <c r="D188" s="41"/>
      <c r="E188" s="42"/>
      <c r="F188" s="42"/>
      <c r="G188" s="42" t="s">
        <v>103</v>
      </c>
      <c r="J188" s="9"/>
      <c r="M188" s="44"/>
      <c r="O188" s="39"/>
      <c r="R188" s="9"/>
      <c r="S188" s="9"/>
      <c r="U188" s="44"/>
      <c r="W188" s="46"/>
      <c r="Z188" s="10"/>
      <c r="AA188" s="11"/>
      <c r="AB188" s="12"/>
      <c r="AC188" s="12"/>
      <c r="AD188" s="43"/>
    </row>
    <row r="189" spans="3:30" x14ac:dyDescent="0.3">
      <c r="C189" s="47"/>
      <c r="D189" s="1"/>
      <c r="E189" s="48"/>
      <c r="F189" s="48"/>
      <c r="G189" s="48" t="s">
        <v>103</v>
      </c>
      <c r="J189" s="9"/>
      <c r="M189" s="44"/>
      <c r="O189" s="39"/>
      <c r="R189" s="9"/>
      <c r="S189" s="9"/>
      <c r="U189" s="44"/>
      <c r="W189" s="46"/>
      <c r="Z189" s="10"/>
      <c r="AA189" s="11"/>
      <c r="AB189" s="12"/>
      <c r="AC189" s="12"/>
      <c r="AD189" s="43"/>
    </row>
    <row r="190" spans="3:30" x14ac:dyDescent="0.3">
      <c r="C190" s="47"/>
      <c r="D190" s="1"/>
      <c r="E190" s="48"/>
      <c r="F190" s="48"/>
      <c r="G190" s="48" t="s">
        <v>103</v>
      </c>
      <c r="J190" s="9"/>
      <c r="M190" s="44"/>
      <c r="O190" s="39"/>
      <c r="R190" s="9"/>
      <c r="S190" s="9"/>
      <c r="U190" s="44"/>
      <c r="W190" s="46"/>
      <c r="Z190" s="10"/>
      <c r="AA190" s="11"/>
      <c r="AB190" s="12"/>
      <c r="AC190" s="12"/>
      <c r="AD190" s="43"/>
    </row>
    <row r="191" spans="3:30" x14ac:dyDescent="0.3">
      <c r="C191" s="47"/>
      <c r="D191" s="1"/>
      <c r="E191" s="48"/>
      <c r="F191" s="48"/>
      <c r="G191" s="48" t="s">
        <v>103</v>
      </c>
      <c r="J191" s="9"/>
      <c r="M191" s="44"/>
      <c r="O191" s="39"/>
      <c r="R191" s="9"/>
      <c r="S191" s="9"/>
      <c r="U191" s="44"/>
      <c r="W191" s="46"/>
      <c r="Z191" s="10"/>
      <c r="AA191" s="11"/>
      <c r="AB191" s="12"/>
      <c r="AC191" s="12"/>
      <c r="AD191" s="43"/>
    </row>
    <row r="192" spans="3:30" x14ac:dyDescent="0.3">
      <c r="C192" s="47"/>
      <c r="D192" s="1"/>
      <c r="E192" s="48"/>
      <c r="F192" s="48"/>
      <c r="G192" s="48" t="s">
        <v>103</v>
      </c>
      <c r="J192" s="9"/>
      <c r="M192" s="44"/>
      <c r="O192" s="39"/>
      <c r="R192" s="9"/>
      <c r="S192" s="9"/>
      <c r="U192" s="44"/>
      <c r="W192" s="46"/>
      <c r="Z192" s="10"/>
      <c r="AA192" s="11"/>
      <c r="AB192" s="12"/>
      <c r="AC192" s="12"/>
      <c r="AD192" s="43"/>
    </row>
    <row r="193" spans="3:30" x14ac:dyDescent="0.3">
      <c r="C193" s="47"/>
      <c r="D193" s="1"/>
      <c r="E193" s="48"/>
      <c r="F193" s="48"/>
      <c r="G193" s="48" t="s">
        <v>103</v>
      </c>
      <c r="J193" s="9"/>
      <c r="M193" s="44"/>
      <c r="O193" s="39"/>
      <c r="R193" s="9"/>
      <c r="S193" s="9"/>
      <c r="U193" s="44"/>
      <c r="W193" s="46"/>
      <c r="Z193" s="10"/>
      <c r="AA193" s="11"/>
      <c r="AB193" s="12"/>
      <c r="AC193" s="12"/>
      <c r="AD193" s="43"/>
    </row>
    <row r="194" spans="3:30" x14ac:dyDescent="0.3">
      <c r="C194" s="47"/>
      <c r="D194" s="1"/>
      <c r="E194" s="48"/>
      <c r="F194" s="48"/>
      <c r="G194" s="48" t="s">
        <v>103</v>
      </c>
      <c r="J194" s="9"/>
      <c r="M194" s="44"/>
      <c r="O194" s="39"/>
      <c r="R194" s="9"/>
      <c r="S194" s="9"/>
      <c r="U194" s="44"/>
      <c r="W194" s="46"/>
      <c r="Z194" s="10"/>
      <c r="AA194" s="11"/>
      <c r="AB194" s="12"/>
      <c r="AC194" s="12"/>
      <c r="AD194" s="43"/>
    </row>
    <row r="195" spans="3:30" x14ac:dyDescent="0.3">
      <c r="C195" s="47"/>
      <c r="D195" s="1"/>
      <c r="E195" s="48"/>
      <c r="F195" s="48"/>
      <c r="G195" s="48" t="s">
        <v>103</v>
      </c>
      <c r="J195" s="9"/>
      <c r="M195" s="44"/>
      <c r="O195" s="39"/>
      <c r="R195" s="9"/>
      <c r="S195" s="9"/>
      <c r="U195" s="44"/>
      <c r="W195" s="46"/>
      <c r="Z195" s="10"/>
      <c r="AA195" s="11"/>
      <c r="AB195" s="12"/>
      <c r="AC195" s="12"/>
      <c r="AD195" s="43"/>
    </row>
    <row r="196" spans="3:30" x14ac:dyDescent="0.3">
      <c r="C196" s="47"/>
      <c r="D196" s="1"/>
      <c r="E196" s="48"/>
      <c r="F196" s="48"/>
      <c r="G196" s="48" t="s">
        <v>103</v>
      </c>
      <c r="J196" s="9"/>
      <c r="M196" s="44"/>
      <c r="O196" s="39"/>
      <c r="R196" s="9"/>
      <c r="S196" s="9"/>
      <c r="U196" s="44"/>
      <c r="W196" s="46"/>
      <c r="Z196" s="10"/>
      <c r="AA196" s="11"/>
      <c r="AB196" s="12"/>
      <c r="AC196" s="12"/>
      <c r="AD196" s="43"/>
    </row>
    <row r="197" spans="3:30" x14ac:dyDescent="0.3">
      <c r="C197" s="47"/>
      <c r="D197" s="1"/>
      <c r="E197" s="48"/>
      <c r="F197" s="48"/>
      <c r="G197" s="48" t="s">
        <v>103</v>
      </c>
      <c r="J197" s="9"/>
      <c r="M197" s="44"/>
      <c r="O197" s="39"/>
      <c r="R197" s="9"/>
      <c r="S197" s="9"/>
      <c r="U197" s="44"/>
      <c r="W197" s="46"/>
      <c r="Z197" s="10"/>
      <c r="AA197" s="11"/>
      <c r="AB197" s="12"/>
      <c r="AC197" s="12"/>
      <c r="AD197" s="43"/>
    </row>
    <row r="198" spans="3:30" x14ac:dyDescent="0.3">
      <c r="C198" s="47"/>
      <c r="D198" s="1"/>
      <c r="E198" s="48"/>
      <c r="F198" s="48"/>
      <c r="G198" s="48" t="s">
        <v>103</v>
      </c>
      <c r="J198" s="9"/>
      <c r="M198" s="44"/>
      <c r="O198" s="39"/>
      <c r="R198" s="9"/>
      <c r="S198" s="9"/>
      <c r="U198" s="44"/>
      <c r="W198" s="46"/>
      <c r="Z198" s="10"/>
      <c r="AA198" s="11"/>
      <c r="AB198" s="12"/>
      <c r="AC198" s="12"/>
      <c r="AD198" s="43"/>
    </row>
    <row r="199" spans="3:30" x14ac:dyDescent="0.3">
      <c r="C199" s="47"/>
      <c r="D199" s="1"/>
      <c r="E199" s="48"/>
      <c r="F199" s="48"/>
      <c r="G199" s="48" t="s">
        <v>103</v>
      </c>
      <c r="J199" s="9"/>
      <c r="M199" s="44"/>
      <c r="O199" s="39"/>
      <c r="R199" s="9"/>
      <c r="S199" s="9"/>
      <c r="U199" s="44"/>
      <c r="W199" s="46"/>
      <c r="Z199" s="10"/>
      <c r="AA199" s="11"/>
      <c r="AB199" s="12"/>
      <c r="AC199" s="12"/>
      <c r="AD199" s="43"/>
    </row>
    <row r="200" spans="3:30" x14ac:dyDescent="0.3">
      <c r="C200" s="47"/>
      <c r="D200" s="1"/>
      <c r="E200" s="48"/>
      <c r="F200" s="48"/>
      <c r="G200" s="48" t="s">
        <v>103</v>
      </c>
      <c r="J200" s="9"/>
      <c r="M200" s="44"/>
      <c r="O200" s="39"/>
      <c r="R200" s="9"/>
      <c r="S200" s="9"/>
      <c r="U200" s="44"/>
      <c r="W200" s="46"/>
      <c r="Z200" s="10"/>
      <c r="AA200" s="11"/>
      <c r="AB200" s="12"/>
      <c r="AC200" s="12"/>
      <c r="AD200" s="43"/>
    </row>
    <row r="201" spans="3:30" x14ac:dyDescent="0.3">
      <c r="C201" s="47"/>
      <c r="D201" s="1"/>
      <c r="E201" s="48"/>
      <c r="F201" s="48"/>
      <c r="G201" s="48" t="s">
        <v>103</v>
      </c>
      <c r="J201" s="9"/>
      <c r="M201" s="44"/>
      <c r="O201" s="39"/>
      <c r="R201" s="9"/>
      <c r="S201" s="9"/>
      <c r="U201" s="44"/>
      <c r="W201" s="46"/>
      <c r="Z201" s="10"/>
      <c r="AA201" s="11"/>
      <c r="AB201" s="12"/>
      <c r="AC201" s="12"/>
      <c r="AD201" s="43"/>
    </row>
    <row r="202" spans="3:30" x14ac:dyDescent="0.3">
      <c r="C202" s="47"/>
      <c r="D202" s="1"/>
      <c r="E202" s="48"/>
      <c r="F202" s="48"/>
      <c r="G202" s="48" t="s">
        <v>103</v>
      </c>
      <c r="J202" s="9"/>
      <c r="M202" s="44"/>
      <c r="O202" s="39"/>
      <c r="R202" s="9"/>
      <c r="S202" s="9"/>
      <c r="U202" s="44"/>
      <c r="W202" s="46"/>
      <c r="Z202" s="10"/>
      <c r="AA202" s="11"/>
      <c r="AB202" s="12"/>
      <c r="AC202" s="12"/>
      <c r="AD202" s="43"/>
    </row>
    <row r="203" spans="3:30" x14ac:dyDescent="0.3">
      <c r="C203" s="47"/>
      <c r="D203" s="1"/>
      <c r="E203" s="48"/>
      <c r="F203" s="48"/>
      <c r="G203" s="48" t="s">
        <v>103</v>
      </c>
      <c r="J203" s="9"/>
      <c r="M203" s="44"/>
      <c r="O203" s="39"/>
      <c r="R203" s="9"/>
      <c r="S203" s="9"/>
      <c r="U203" s="44"/>
      <c r="W203" s="46"/>
      <c r="Z203" s="10"/>
      <c r="AA203" s="11"/>
      <c r="AB203" s="12"/>
      <c r="AC203" s="12"/>
      <c r="AD203" s="43"/>
    </row>
    <row r="204" spans="3:30" x14ac:dyDescent="0.3">
      <c r="C204" s="47"/>
      <c r="D204" s="1"/>
      <c r="E204" s="48"/>
      <c r="F204" s="48"/>
      <c r="G204" s="48" t="s">
        <v>103</v>
      </c>
      <c r="J204" s="9"/>
      <c r="M204" s="44"/>
      <c r="O204" s="39"/>
      <c r="R204" s="9"/>
      <c r="S204" s="9"/>
      <c r="U204" s="44"/>
      <c r="W204" s="46"/>
      <c r="Z204" s="10"/>
      <c r="AA204" s="11"/>
      <c r="AB204" s="12"/>
      <c r="AC204" s="12"/>
      <c r="AD204" s="43"/>
    </row>
    <row r="205" spans="3:30" x14ac:dyDescent="0.3">
      <c r="C205" s="47"/>
      <c r="D205" s="1"/>
      <c r="E205" s="48"/>
      <c r="F205" s="48"/>
      <c r="G205" s="48" t="s">
        <v>103</v>
      </c>
      <c r="J205" s="9"/>
      <c r="M205" s="44"/>
      <c r="O205" s="39"/>
      <c r="R205" s="9"/>
      <c r="S205" s="9"/>
      <c r="U205" s="44"/>
      <c r="W205" s="46"/>
      <c r="Z205" s="10"/>
      <c r="AA205" s="11"/>
      <c r="AB205" s="12"/>
      <c r="AC205" s="12"/>
      <c r="AD205" s="43"/>
    </row>
    <row r="206" spans="3:30" x14ac:dyDescent="0.3">
      <c r="C206" s="47"/>
      <c r="D206" s="1"/>
      <c r="E206" s="48"/>
      <c r="F206" s="48"/>
      <c r="G206" s="48" t="s">
        <v>103</v>
      </c>
      <c r="J206" s="9"/>
      <c r="M206" s="44"/>
      <c r="O206" s="39"/>
      <c r="R206" s="9"/>
      <c r="S206" s="9"/>
      <c r="U206" s="44"/>
      <c r="W206" s="46"/>
      <c r="Z206" s="10"/>
      <c r="AA206" s="11"/>
      <c r="AB206" s="12"/>
      <c r="AC206" s="12"/>
      <c r="AD206" s="43"/>
    </row>
    <row r="207" spans="3:30" x14ac:dyDescent="0.3">
      <c r="C207" s="47"/>
      <c r="D207" s="1"/>
      <c r="E207" s="48"/>
      <c r="F207" s="48"/>
      <c r="G207" s="48" t="s">
        <v>103</v>
      </c>
      <c r="J207" s="9"/>
      <c r="M207" s="44"/>
      <c r="O207" s="39"/>
      <c r="R207" s="9"/>
      <c r="S207" s="9"/>
      <c r="U207" s="44"/>
      <c r="W207" s="46"/>
      <c r="Z207" s="10"/>
      <c r="AA207" s="11"/>
      <c r="AB207" s="12"/>
      <c r="AC207" s="12"/>
      <c r="AD207" s="43"/>
    </row>
    <row r="208" spans="3:30" x14ac:dyDescent="0.3">
      <c r="C208" s="47"/>
      <c r="D208" s="1"/>
      <c r="E208" s="48"/>
      <c r="F208" s="48"/>
      <c r="G208" s="48" t="s">
        <v>103</v>
      </c>
      <c r="J208" s="9"/>
      <c r="M208" s="44"/>
      <c r="O208" s="39"/>
      <c r="R208" s="9"/>
      <c r="S208" s="9"/>
      <c r="U208" s="44"/>
      <c r="W208" s="46"/>
      <c r="Z208" s="10"/>
      <c r="AA208" s="11"/>
      <c r="AB208" s="12"/>
      <c r="AC208" s="12"/>
      <c r="AD208" s="43"/>
    </row>
    <row r="209" spans="3:30" x14ac:dyDescent="0.3">
      <c r="C209" s="47"/>
      <c r="D209" s="1"/>
      <c r="E209" s="48"/>
      <c r="F209" s="48"/>
      <c r="G209" s="48" t="s">
        <v>103</v>
      </c>
      <c r="J209" s="9"/>
      <c r="M209" s="44"/>
      <c r="O209" s="39"/>
      <c r="R209" s="9"/>
      <c r="S209" s="9"/>
      <c r="U209" s="44"/>
      <c r="W209" s="46"/>
      <c r="Z209" s="10"/>
      <c r="AA209" s="11"/>
      <c r="AB209" s="12"/>
      <c r="AC209" s="12"/>
      <c r="AD209" s="43"/>
    </row>
    <row r="210" spans="3:30" x14ac:dyDescent="0.3">
      <c r="C210" s="47"/>
      <c r="D210" s="1"/>
      <c r="E210" s="48"/>
      <c r="F210" s="48"/>
      <c r="G210" s="48" t="s">
        <v>103</v>
      </c>
      <c r="J210" s="9"/>
      <c r="M210" s="44"/>
      <c r="O210" s="39"/>
      <c r="R210" s="9"/>
      <c r="S210" s="9"/>
      <c r="U210" s="44"/>
      <c r="W210" s="46"/>
      <c r="Z210" s="10"/>
      <c r="AA210" s="11"/>
      <c r="AB210" s="12"/>
      <c r="AC210" s="12"/>
      <c r="AD210" s="43"/>
    </row>
    <row r="211" spans="3:30" x14ac:dyDescent="0.3">
      <c r="C211" s="47"/>
      <c r="D211" s="1"/>
      <c r="E211" s="48"/>
      <c r="F211" s="48"/>
      <c r="G211" s="48" t="s">
        <v>103</v>
      </c>
      <c r="J211" s="9"/>
      <c r="M211" s="44"/>
      <c r="O211" s="39"/>
      <c r="R211" s="9"/>
      <c r="S211" s="9"/>
      <c r="U211" s="44"/>
      <c r="W211" s="46"/>
      <c r="Z211" s="10"/>
      <c r="AA211" s="11"/>
      <c r="AB211" s="12"/>
      <c r="AC211" s="12"/>
      <c r="AD211" s="43"/>
    </row>
    <row r="212" spans="3:30" x14ac:dyDescent="0.3">
      <c r="C212" s="47"/>
      <c r="D212" s="1"/>
      <c r="E212" s="48"/>
      <c r="F212" s="48"/>
      <c r="G212" s="48" t="s">
        <v>103</v>
      </c>
      <c r="J212" s="9"/>
      <c r="M212" s="44"/>
      <c r="O212" s="39"/>
      <c r="R212" s="9"/>
      <c r="S212" s="9"/>
      <c r="U212" s="44"/>
      <c r="W212" s="46"/>
      <c r="Z212" s="10"/>
      <c r="AA212" s="11"/>
      <c r="AB212" s="12"/>
      <c r="AC212" s="12"/>
      <c r="AD212" s="43"/>
    </row>
    <row r="213" spans="3:30" x14ac:dyDescent="0.3">
      <c r="C213" s="47"/>
      <c r="D213" s="1"/>
      <c r="E213" s="48"/>
      <c r="F213" s="48"/>
      <c r="G213" s="48" t="s">
        <v>103</v>
      </c>
      <c r="J213" s="9"/>
      <c r="M213" s="44"/>
      <c r="O213" s="39"/>
      <c r="R213" s="9"/>
      <c r="S213" s="9"/>
      <c r="U213" s="44"/>
      <c r="W213" s="46"/>
      <c r="Z213" s="10"/>
      <c r="AA213" s="11"/>
      <c r="AB213" s="12"/>
      <c r="AC213" s="12"/>
      <c r="AD213" s="43"/>
    </row>
    <row r="214" spans="3:30" x14ac:dyDescent="0.3">
      <c r="C214" s="47"/>
      <c r="D214" s="1"/>
      <c r="E214" s="48"/>
      <c r="F214" s="48"/>
      <c r="G214" s="48" t="s">
        <v>103</v>
      </c>
      <c r="J214" s="9"/>
      <c r="M214" s="44"/>
      <c r="O214" s="39"/>
      <c r="R214" s="9"/>
      <c r="S214" s="9"/>
      <c r="U214" s="44"/>
      <c r="W214" s="46"/>
      <c r="Z214" s="10"/>
      <c r="AA214" s="11"/>
      <c r="AB214" s="12"/>
      <c r="AC214" s="12"/>
      <c r="AD214" s="43"/>
    </row>
    <row r="215" spans="3:30" x14ac:dyDescent="0.3">
      <c r="C215" s="47"/>
      <c r="D215" s="1"/>
      <c r="E215" s="48"/>
      <c r="F215" s="48"/>
      <c r="G215" s="48" t="s">
        <v>103</v>
      </c>
      <c r="J215" s="9"/>
      <c r="M215" s="44"/>
      <c r="O215" s="39"/>
      <c r="R215" s="9"/>
      <c r="S215" s="9"/>
      <c r="U215" s="44"/>
      <c r="W215" s="46"/>
      <c r="Z215" s="10"/>
      <c r="AA215" s="11"/>
      <c r="AB215" s="12"/>
      <c r="AC215" s="12"/>
      <c r="AD215" s="43"/>
    </row>
    <row r="216" spans="3:30" x14ac:dyDescent="0.3">
      <c r="C216" s="47"/>
      <c r="D216" s="1"/>
      <c r="E216" s="48"/>
      <c r="F216" s="48"/>
      <c r="G216" s="48" t="s">
        <v>103</v>
      </c>
      <c r="J216" s="9"/>
      <c r="M216" s="44"/>
      <c r="O216" s="39"/>
      <c r="R216" s="9"/>
      <c r="S216" s="9"/>
      <c r="U216" s="44"/>
      <c r="W216" s="46"/>
      <c r="Z216" s="10"/>
      <c r="AA216" s="11"/>
      <c r="AB216" s="12"/>
      <c r="AC216" s="12"/>
      <c r="AD216" s="43"/>
    </row>
    <row r="217" spans="3:30" x14ac:dyDescent="0.3">
      <c r="C217" s="47"/>
      <c r="D217" s="1"/>
      <c r="E217" s="48"/>
      <c r="F217" s="48"/>
      <c r="G217" s="48" t="s">
        <v>103</v>
      </c>
      <c r="J217" s="9"/>
      <c r="M217" s="44"/>
      <c r="O217" s="39"/>
      <c r="R217" s="9"/>
      <c r="S217" s="9"/>
      <c r="U217" s="44"/>
      <c r="W217" s="46"/>
      <c r="Z217" s="49"/>
      <c r="AA217" s="50"/>
      <c r="AB217" s="51"/>
      <c r="AC217" s="51"/>
      <c r="AD217" s="52"/>
    </row>
    <row r="218" spans="3:30" x14ac:dyDescent="0.3">
      <c r="C218" s="47"/>
      <c r="D218" s="1"/>
      <c r="E218" s="48"/>
      <c r="F218" s="48"/>
      <c r="G218" s="48" t="s">
        <v>103</v>
      </c>
      <c r="J218" s="9"/>
      <c r="M218" s="44"/>
      <c r="O218" s="39"/>
      <c r="R218" s="9"/>
      <c r="S218" s="9"/>
      <c r="U218" s="44"/>
      <c r="W218" s="46"/>
      <c r="Z218" s="49"/>
      <c r="AA218" s="50"/>
      <c r="AB218" s="51"/>
      <c r="AC218" s="51"/>
      <c r="AD218" s="52"/>
    </row>
    <row r="219" spans="3:30" x14ac:dyDescent="0.3">
      <c r="C219" s="47"/>
      <c r="D219" s="1"/>
      <c r="E219" s="48"/>
      <c r="F219" s="48"/>
      <c r="G219" s="48" t="s">
        <v>103</v>
      </c>
      <c r="J219" s="9"/>
      <c r="M219" s="44"/>
      <c r="O219" s="39"/>
      <c r="R219" s="9"/>
      <c r="S219" s="9"/>
      <c r="U219" s="44"/>
      <c r="W219" s="46"/>
      <c r="Z219" s="49"/>
      <c r="AA219" s="50"/>
      <c r="AB219" s="51"/>
      <c r="AC219" s="51"/>
      <c r="AD219" s="52"/>
    </row>
    <row r="220" spans="3:30" x14ac:dyDescent="0.3">
      <c r="C220" s="47"/>
      <c r="D220" s="1"/>
      <c r="E220" s="48"/>
      <c r="F220" s="48"/>
      <c r="G220" s="48" t="s">
        <v>103</v>
      </c>
      <c r="J220" s="9"/>
      <c r="M220" s="44"/>
      <c r="O220" s="39"/>
      <c r="R220" s="9"/>
      <c r="S220" s="9"/>
      <c r="U220" s="44"/>
      <c r="W220" s="46"/>
      <c r="Z220" s="49"/>
      <c r="AA220" s="50"/>
      <c r="AB220" s="51"/>
      <c r="AC220" s="51"/>
      <c r="AD220" s="52"/>
    </row>
    <row r="221" spans="3:30" x14ac:dyDescent="0.3">
      <c r="C221" s="47"/>
      <c r="D221" s="1"/>
      <c r="E221" s="48"/>
      <c r="F221" s="48"/>
      <c r="G221" s="48" t="s">
        <v>103</v>
      </c>
      <c r="J221" s="9"/>
      <c r="M221" s="44"/>
      <c r="O221" s="39"/>
      <c r="R221" s="9"/>
      <c r="S221" s="9"/>
      <c r="U221" s="44"/>
      <c r="W221" s="46"/>
      <c r="Z221" s="49"/>
      <c r="AA221" s="50"/>
      <c r="AB221" s="51"/>
      <c r="AC221" s="51"/>
      <c r="AD221" s="52"/>
    </row>
    <row r="222" spans="3:30" x14ac:dyDescent="0.3">
      <c r="C222" s="47"/>
      <c r="D222" s="1"/>
      <c r="E222" s="48"/>
      <c r="F222" s="48"/>
      <c r="G222" s="48" t="s">
        <v>103</v>
      </c>
      <c r="J222" s="9"/>
      <c r="M222" s="44"/>
      <c r="O222" s="39"/>
      <c r="R222" s="9"/>
      <c r="S222" s="9"/>
      <c r="U222" s="44"/>
      <c r="W222" s="46"/>
      <c r="Z222" s="49"/>
      <c r="AA222" s="50"/>
      <c r="AB222" s="51"/>
      <c r="AC222" s="51"/>
      <c r="AD222" s="52"/>
    </row>
    <row r="223" spans="3:30" x14ac:dyDescent="0.3">
      <c r="C223" s="47"/>
      <c r="D223" s="1"/>
      <c r="E223" s="48"/>
      <c r="F223" s="48"/>
      <c r="G223" s="48" t="s">
        <v>103</v>
      </c>
      <c r="J223" s="9"/>
      <c r="M223" s="44"/>
      <c r="O223" s="39"/>
      <c r="R223" s="9"/>
      <c r="S223" s="9"/>
      <c r="U223" s="44"/>
      <c r="W223" s="46"/>
      <c r="Z223" s="49"/>
      <c r="AA223" s="50"/>
      <c r="AB223" s="51"/>
      <c r="AC223" s="51"/>
      <c r="AD223" s="52"/>
    </row>
    <row r="224" spans="3:30" x14ac:dyDescent="0.3">
      <c r="C224" s="47"/>
      <c r="D224" s="1"/>
      <c r="E224" s="48"/>
      <c r="F224" s="48"/>
      <c r="G224" s="48" t="s">
        <v>103</v>
      </c>
      <c r="J224" s="9"/>
      <c r="M224" s="44"/>
      <c r="O224" s="39"/>
      <c r="R224" s="9"/>
      <c r="S224" s="9"/>
      <c r="U224" s="44"/>
      <c r="W224" s="46"/>
      <c r="Z224" s="49"/>
      <c r="AA224" s="50"/>
      <c r="AB224" s="51"/>
      <c r="AC224" s="51"/>
      <c r="AD224" s="52"/>
    </row>
    <row r="225" spans="3:30" x14ac:dyDescent="0.3">
      <c r="C225" s="47"/>
      <c r="D225" s="1"/>
      <c r="E225" s="48"/>
      <c r="F225" s="48"/>
      <c r="G225" s="48" t="s">
        <v>103</v>
      </c>
      <c r="J225" s="9"/>
      <c r="M225" s="44"/>
      <c r="O225" s="39"/>
      <c r="R225" s="9"/>
      <c r="S225" s="9"/>
      <c r="U225" s="44"/>
      <c r="W225" s="46"/>
      <c r="Z225" s="49"/>
      <c r="AA225" s="50"/>
      <c r="AB225" s="51"/>
      <c r="AC225" s="51"/>
      <c r="AD225" s="52"/>
    </row>
    <row r="226" spans="3:30" x14ac:dyDescent="0.3">
      <c r="C226" s="47"/>
      <c r="D226" s="1"/>
      <c r="E226" s="48"/>
      <c r="F226" s="48"/>
      <c r="G226" s="48" t="s">
        <v>103</v>
      </c>
      <c r="J226" s="9"/>
      <c r="M226" s="44"/>
      <c r="O226" s="39"/>
      <c r="R226" s="9"/>
      <c r="S226" s="9"/>
      <c r="U226" s="44"/>
      <c r="W226" s="46"/>
      <c r="Z226" s="49"/>
      <c r="AA226" s="50"/>
      <c r="AB226" s="51"/>
      <c r="AC226" s="51"/>
      <c r="AD226" s="52"/>
    </row>
    <row r="227" spans="3:30" x14ac:dyDescent="0.3">
      <c r="C227" s="47"/>
      <c r="D227" s="1"/>
      <c r="E227" s="48"/>
      <c r="F227" s="48"/>
      <c r="G227" s="48" t="s">
        <v>103</v>
      </c>
      <c r="J227" s="9"/>
      <c r="M227" s="44"/>
      <c r="O227" s="39"/>
      <c r="R227" s="9"/>
      <c r="S227" s="9"/>
      <c r="U227" s="44"/>
      <c r="W227" s="46"/>
      <c r="Z227" s="49"/>
      <c r="AA227" s="50"/>
      <c r="AB227" s="51"/>
      <c r="AC227" s="51"/>
      <c r="AD227" s="52"/>
    </row>
    <row r="228" spans="3:30" x14ac:dyDescent="0.3">
      <c r="C228" s="47"/>
      <c r="D228" s="1"/>
      <c r="E228" s="48"/>
      <c r="F228" s="48"/>
      <c r="G228" s="48" t="s">
        <v>103</v>
      </c>
      <c r="J228" s="9"/>
      <c r="M228" s="44"/>
      <c r="O228" s="39"/>
      <c r="R228" s="9"/>
      <c r="S228" s="9"/>
      <c r="U228" s="44"/>
      <c r="W228" s="46"/>
      <c r="Z228" s="49"/>
      <c r="AA228" s="50"/>
      <c r="AB228" s="51"/>
      <c r="AC228" s="51"/>
      <c r="AD228" s="52"/>
    </row>
    <row r="229" spans="3:30" x14ac:dyDescent="0.3">
      <c r="C229" s="47"/>
      <c r="D229" s="1"/>
      <c r="E229" s="48"/>
      <c r="F229" s="48"/>
      <c r="G229" s="48" t="s">
        <v>103</v>
      </c>
      <c r="J229" s="9"/>
      <c r="M229" s="44"/>
      <c r="O229" s="39"/>
      <c r="R229" s="9"/>
      <c r="S229" s="9"/>
      <c r="U229" s="44"/>
      <c r="W229" s="46"/>
      <c r="Z229" s="49"/>
      <c r="AA229" s="50"/>
      <c r="AB229" s="51"/>
      <c r="AC229" s="51"/>
      <c r="AD229" s="52"/>
    </row>
    <row r="230" spans="3:30" x14ac:dyDescent="0.3">
      <c r="C230" s="47"/>
      <c r="D230" s="1"/>
      <c r="E230" s="48"/>
      <c r="F230" s="48"/>
      <c r="G230" s="48" t="s">
        <v>103</v>
      </c>
      <c r="J230" s="9"/>
      <c r="M230" s="44"/>
      <c r="O230" s="39"/>
      <c r="R230" s="9"/>
      <c r="S230" s="9"/>
      <c r="U230" s="44"/>
      <c r="W230" s="46"/>
      <c r="Z230" s="49"/>
      <c r="AA230" s="50"/>
      <c r="AB230" s="51"/>
      <c r="AC230" s="51"/>
      <c r="AD230" s="52"/>
    </row>
    <row r="231" spans="3:30" x14ac:dyDescent="0.3">
      <c r="C231" s="47"/>
      <c r="D231" s="1"/>
      <c r="E231" s="48"/>
      <c r="F231" s="48"/>
      <c r="G231" s="48" t="s">
        <v>103</v>
      </c>
      <c r="J231" s="9"/>
      <c r="M231" s="44"/>
      <c r="O231" s="39"/>
      <c r="R231" s="9"/>
      <c r="S231" s="9"/>
      <c r="U231" s="44"/>
      <c r="W231" s="46"/>
      <c r="Z231" s="49"/>
      <c r="AA231" s="50"/>
      <c r="AB231" s="51"/>
      <c r="AC231" s="51"/>
      <c r="AD231" s="52"/>
    </row>
    <row r="232" spans="3:30" x14ac:dyDescent="0.3">
      <c r="C232" s="47"/>
      <c r="D232" s="1"/>
      <c r="E232" s="48"/>
      <c r="F232" s="48"/>
      <c r="G232" s="48" t="s">
        <v>103</v>
      </c>
      <c r="J232" s="9"/>
      <c r="M232" s="44"/>
      <c r="O232" s="39"/>
      <c r="R232" s="9"/>
      <c r="S232" s="9"/>
      <c r="U232" s="44"/>
      <c r="W232" s="46"/>
      <c r="Z232" s="49"/>
      <c r="AA232" s="50"/>
      <c r="AB232" s="51"/>
      <c r="AC232" s="51"/>
      <c r="AD232" s="52"/>
    </row>
    <row r="233" spans="3:30" x14ac:dyDescent="0.3">
      <c r="C233" s="47"/>
      <c r="D233" s="1"/>
      <c r="E233" s="48"/>
      <c r="F233" s="48"/>
      <c r="G233" s="48" t="s">
        <v>103</v>
      </c>
      <c r="J233" s="9"/>
      <c r="M233" s="44"/>
      <c r="O233" s="39"/>
      <c r="R233" s="9"/>
      <c r="S233" s="9"/>
      <c r="U233" s="44"/>
      <c r="W233" s="46"/>
      <c r="Z233" s="49"/>
      <c r="AA233" s="50"/>
      <c r="AB233" s="51"/>
      <c r="AC233" s="51"/>
      <c r="AD233" s="52"/>
    </row>
    <row r="234" spans="3:30" x14ac:dyDescent="0.3">
      <c r="C234" s="47"/>
      <c r="D234" s="1"/>
      <c r="E234" s="48"/>
      <c r="F234" s="48"/>
      <c r="G234" s="48" t="s">
        <v>103</v>
      </c>
      <c r="J234" s="9"/>
      <c r="M234" s="44"/>
      <c r="O234" s="39"/>
      <c r="R234" s="9"/>
      <c r="S234" s="9"/>
      <c r="U234" s="44"/>
      <c r="W234" s="46"/>
      <c r="Z234" s="49"/>
      <c r="AA234" s="50"/>
      <c r="AB234" s="51"/>
      <c r="AC234" s="51"/>
      <c r="AD234" s="52"/>
    </row>
    <row r="235" spans="3:30" x14ac:dyDescent="0.3">
      <c r="C235" s="47"/>
      <c r="D235" s="1"/>
      <c r="E235" s="48"/>
      <c r="F235" s="48"/>
      <c r="G235" s="48" t="s">
        <v>103</v>
      </c>
      <c r="J235" s="9"/>
      <c r="M235" s="44"/>
      <c r="O235" s="39"/>
      <c r="R235" s="9"/>
      <c r="S235" s="9"/>
      <c r="U235" s="44"/>
      <c r="W235" s="46"/>
      <c r="Z235" s="49"/>
      <c r="AA235" s="50"/>
      <c r="AB235" s="51"/>
      <c r="AC235" s="51"/>
      <c r="AD235" s="52"/>
    </row>
    <row r="236" spans="3:30" x14ac:dyDescent="0.3">
      <c r="C236" s="47"/>
      <c r="D236" s="1"/>
      <c r="E236" s="48"/>
      <c r="F236" s="48"/>
      <c r="G236" s="48" t="s">
        <v>103</v>
      </c>
      <c r="J236" s="9"/>
      <c r="M236" s="44"/>
      <c r="O236" s="39"/>
      <c r="R236" s="9"/>
      <c r="S236" s="9"/>
      <c r="U236" s="44"/>
      <c r="W236" s="46"/>
      <c r="Z236" s="49"/>
      <c r="AA236" s="50"/>
      <c r="AB236" s="51"/>
      <c r="AC236" s="51"/>
      <c r="AD236" s="52"/>
    </row>
    <row r="237" spans="3:30" x14ac:dyDescent="0.3">
      <c r="C237" s="47"/>
      <c r="D237" s="1"/>
      <c r="E237" s="48"/>
      <c r="F237" s="48"/>
      <c r="G237" s="48" t="s">
        <v>103</v>
      </c>
      <c r="J237" s="9"/>
      <c r="M237" s="44"/>
      <c r="O237" s="39"/>
      <c r="R237" s="9"/>
      <c r="S237" s="9"/>
      <c r="U237" s="44"/>
      <c r="W237" s="46"/>
      <c r="Z237" s="49"/>
      <c r="AA237" s="50"/>
      <c r="AB237" s="51"/>
      <c r="AC237" s="51"/>
      <c r="AD237" s="52"/>
    </row>
    <row r="238" spans="3:30" x14ac:dyDescent="0.3">
      <c r="C238" s="47"/>
      <c r="D238" s="1"/>
      <c r="E238" s="48"/>
      <c r="F238" s="48"/>
      <c r="G238" s="48" t="s">
        <v>103</v>
      </c>
      <c r="J238" s="9"/>
      <c r="M238" s="44"/>
      <c r="O238" s="39"/>
      <c r="R238" s="9"/>
      <c r="S238" s="9"/>
      <c r="U238" s="44"/>
      <c r="W238" s="46"/>
      <c r="Z238" s="49"/>
      <c r="AA238" s="50"/>
      <c r="AB238" s="51"/>
      <c r="AC238" s="51"/>
      <c r="AD238" s="52"/>
    </row>
    <row r="239" spans="3:30" x14ac:dyDescent="0.3">
      <c r="C239" s="47"/>
      <c r="D239" s="1"/>
      <c r="E239" s="48"/>
      <c r="F239" s="48"/>
      <c r="G239" s="48" t="s">
        <v>103</v>
      </c>
      <c r="J239" s="9"/>
      <c r="M239" s="44"/>
      <c r="O239" s="39"/>
      <c r="R239" s="9"/>
      <c r="S239" s="9"/>
      <c r="U239" s="44"/>
      <c r="W239" s="46"/>
      <c r="Z239" s="49"/>
      <c r="AA239" s="50"/>
      <c r="AB239" s="51"/>
      <c r="AC239" s="51"/>
      <c r="AD239" s="52"/>
    </row>
    <row r="240" spans="3:30" x14ac:dyDescent="0.3">
      <c r="C240" s="47"/>
      <c r="D240" s="1"/>
      <c r="E240" s="48"/>
      <c r="F240" s="48"/>
      <c r="G240" s="48" t="s">
        <v>103</v>
      </c>
      <c r="J240" s="9"/>
      <c r="M240" s="44"/>
      <c r="O240" s="39"/>
      <c r="R240" s="9"/>
      <c r="S240" s="9"/>
      <c r="U240" s="44"/>
      <c r="W240" s="46"/>
      <c r="Z240" s="49"/>
      <c r="AA240" s="50"/>
      <c r="AB240" s="51"/>
      <c r="AC240" s="51"/>
      <c r="AD240" s="52"/>
    </row>
    <row r="241" spans="3:30" x14ac:dyDescent="0.3">
      <c r="C241" s="47"/>
      <c r="D241" s="1"/>
      <c r="E241" s="48"/>
      <c r="F241" s="48"/>
      <c r="G241" s="48" t="s">
        <v>103</v>
      </c>
      <c r="J241" s="9"/>
      <c r="M241" s="44"/>
      <c r="O241" s="39"/>
      <c r="R241" s="9"/>
      <c r="S241" s="9"/>
      <c r="U241" s="44"/>
      <c r="W241" s="46"/>
      <c r="Z241" s="49"/>
      <c r="AA241" s="50"/>
      <c r="AB241" s="51"/>
      <c r="AC241" s="51"/>
      <c r="AD241" s="52"/>
    </row>
    <row r="242" spans="3:30" x14ac:dyDescent="0.3">
      <c r="C242" s="47"/>
      <c r="D242" s="1"/>
      <c r="E242" s="48"/>
      <c r="F242" s="48"/>
      <c r="G242" s="48" t="s">
        <v>103</v>
      </c>
      <c r="J242" s="9"/>
      <c r="M242" s="44"/>
      <c r="O242" s="39"/>
      <c r="R242" s="9"/>
      <c r="S242" s="9"/>
      <c r="U242" s="44"/>
      <c r="W242" s="46"/>
      <c r="Z242" s="49"/>
      <c r="AA242" s="50"/>
      <c r="AB242" s="51"/>
      <c r="AC242" s="51"/>
      <c r="AD242" s="52"/>
    </row>
    <row r="243" spans="3:30" x14ac:dyDescent="0.3">
      <c r="C243" s="47"/>
      <c r="D243" s="1"/>
      <c r="E243" s="48"/>
      <c r="F243" s="48"/>
      <c r="G243" s="48" t="s">
        <v>103</v>
      </c>
      <c r="J243" s="9"/>
      <c r="M243" s="44"/>
      <c r="O243" s="39"/>
      <c r="R243" s="9"/>
      <c r="S243" s="9"/>
      <c r="U243" s="44"/>
      <c r="W243" s="46"/>
      <c r="Z243" s="49"/>
      <c r="AA243" s="50"/>
      <c r="AB243" s="51"/>
      <c r="AC243" s="51"/>
      <c r="AD243" s="52"/>
    </row>
    <row r="244" spans="3:30" x14ac:dyDescent="0.3">
      <c r="C244" s="47"/>
      <c r="D244" s="1"/>
      <c r="E244" s="48"/>
      <c r="F244" s="48"/>
      <c r="G244" s="48" t="s">
        <v>103</v>
      </c>
      <c r="J244" s="9"/>
      <c r="M244" s="44"/>
      <c r="O244" s="39"/>
      <c r="R244" s="9"/>
      <c r="S244" s="9"/>
      <c r="U244" s="44"/>
      <c r="W244" s="46"/>
      <c r="Z244" s="49"/>
      <c r="AA244" s="50"/>
      <c r="AB244" s="51"/>
      <c r="AC244" s="51"/>
      <c r="AD244" s="52"/>
    </row>
    <row r="245" spans="3:30" x14ac:dyDescent="0.3">
      <c r="C245" s="47"/>
      <c r="D245" s="1"/>
      <c r="E245" s="48"/>
      <c r="F245" s="48"/>
      <c r="G245" s="48" t="s">
        <v>103</v>
      </c>
      <c r="J245" s="9"/>
      <c r="M245" s="44"/>
      <c r="O245" s="39"/>
      <c r="R245" s="9"/>
      <c r="S245" s="9"/>
      <c r="U245" s="44"/>
      <c r="W245" s="46"/>
      <c r="Z245" s="49"/>
      <c r="AA245" s="50"/>
      <c r="AB245" s="51"/>
      <c r="AC245" s="51"/>
      <c r="AD245" s="52"/>
    </row>
    <row r="246" spans="3:30" x14ac:dyDescent="0.3">
      <c r="C246" s="47"/>
      <c r="D246" s="1"/>
      <c r="E246" s="48"/>
      <c r="F246" s="48"/>
      <c r="G246" s="48" t="s">
        <v>103</v>
      </c>
      <c r="J246" s="9"/>
      <c r="M246" s="44"/>
      <c r="O246" s="39"/>
      <c r="R246" s="9"/>
      <c r="S246" s="9"/>
      <c r="U246" s="44"/>
      <c r="W246" s="46"/>
      <c r="Z246" s="49"/>
      <c r="AA246" s="50"/>
      <c r="AB246" s="51"/>
      <c r="AC246" s="51"/>
      <c r="AD246" s="52"/>
    </row>
    <row r="247" spans="3:30" x14ac:dyDescent="0.3">
      <c r="C247" s="47"/>
      <c r="D247" s="1"/>
      <c r="E247" s="48"/>
      <c r="F247" s="48"/>
      <c r="G247" s="48" t="s">
        <v>103</v>
      </c>
      <c r="J247" s="9"/>
      <c r="M247" s="44"/>
      <c r="O247" s="39"/>
      <c r="R247" s="9"/>
      <c r="S247" s="9"/>
      <c r="U247" s="44"/>
      <c r="W247" s="46"/>
      <c r="Z247" s="49"/>
      <c r="AA247" s="50"/>
      <c r="AB247" s="51"/>
      <c r="AC247" s="51"/>
      <c r="AD247" s="52"/>
    </row>
    <row r="248" spans="3:30" x14ac:dyDescent="0.3">
      <c r="C248" s="47"/>
      <c r="D248" s="1"/>
      <c r="E248" s="48"/>
      <c r="F248" s="48"/>
      <c r="G248" s="48" t="s">
        <v>103</v>
      </c>
      <c r="J248" s="9"/>
      <c r="M248" s="44"/>
      <c r="O248" s="39"/>
      <c r="R248" s="9"/>
      <c r="S248" s="9"/>
      <c r="U248" s="44"/>
      <c r="W248" s="46"/>
      <c r="Z248" s="49"/>
      <c r="AA248" s="50"/>
      <c r="AB248" s="51"/>
      <c r="AC248" s="51"/>
      <c r="AD248" s="52"/>
    </row>
    <row r="249" spans="3:30" x14ac:dyDescent="0.3">
      <c r="C249" s="47"/>
      <c r="D249" s="1"/>
      <c r="E249" s="48"/>
      <c r="F249" s="48"/>
      <c r="G249" s="48" t="s">
        <v>103</v>
      </c>
      <c r="J249" s="9"/>
      <c r="M249" s="44"/>
      <c r="O249" s="39"/>
      <c r="R249" s="9"/>
      <c r="S249" s="9"/>
      <c r="U249" s="44"/>
      <c r="W249" s="46"/>
      <c r="Z249" s="49"/>
      <c r="AA249" s="50"/>
      <c r="AB249" s="51"/>
      <c r="AC249" s="51"/>
      <c r="AD249" s="52"/>
    </row>
    <row r="250" spans="3:30" x14ac:dyDescent="0.3">
      <c r="C250" s="47"/>
      <c r="D250" s="1"/>
      <c r="E250" s="48"/>
      <c r="F250" s="48"/>
      <c r="G250" s="48" t="s">
        <v>103</v>
      </c>
      <c r="J250" s="9"/>
      <c r="M250" s="44"/>
      <c r="O250" s="39"/>
      <c r="R250" s="9"/>
      <c r="S250" s="9"/>
      <c r="U250" s="44"/>
      <c r="W250" s="46"/>
      <c r="Z250" s="49"/>
      <c r="AA250" s="50"/>
      <c r="AB250" s="51"/>
      <c r="AC250" s="51"/>
      <c r="AD250" s="52"/>
    </row>
    <row r="251" spans="3:30" x14ac:dyDescent="0.3">
      <c r="C251" s="47"/>
      <c r="D251" s="1"/>
      <c r="E251" s="48"/>
      <c r="F251" s="48"/>
      <c r="G251" s="48" t="s">
        <v>103</v>
      </c>
      <c r="J251" s="9"/>
      <c r="M251" s="44"/>
      <c r="O251" s="39"/>
      <c r="R251" s="9"/>
      <c r="S251" s="9"/>
      <c r="U251" s="44"/>
      <c r="W251" s="46"/>
      <c r="Z251" s="49"/>
      <c r="AA251" s="50"/>
      <c r="AB251" s="51"/>
      <c r="AC251" s="51"/>
      <c r="AD251" s="52"/>
    </row>
    <row r="252" spans="3:30" x14ac:dyDescent="0.3">
      <c r="C252" s="47"/>
      <c r="D252" s="1"/>
      <c r="E252" s="48"/>
      <c r="F252" s="48"/>
      <c r="G252" s="48" t="s">
        <v>103</v>
      </c>
      <c r="J252" s="9"/>
      <c r="M252" s="44"/>
      <c r="O252" s="39"/>
      <c r="R252" s="9"/>
      <c r="S252" s="9"/>
      <c r="U252" s="44"/>
      <c r="W252" s="46"/>
      <c r="Z252" s="49"/>
      <c r="AA252" s="50"/>
      <c r="AB252" s="51"/>
      <c r="AC252" s="51"/>
      <c r="AD252" s="52"/>
    </row>
    <row r="253" spans="3:30" x14ac:dyDescent="0.3">
      <c r="C253" s="47"/>
      <c r="D253" s="1"/>
      <c r="E253" s="48"/>
      <c r="F253" s="48"/>
      <c r="G253" s="48" t="s">
        <v>103</v>
      </c>
      <c r="J253" s="9"/>
      <c r="M253" s="44"/>
      <c r="O253" s="39"/>
      <c r="R253" s="9"/>
      <c r="S253" s="9"/>
      <c r="U253" s="44"/>
      <c r="W253" s="46"/>
      <c r="Z253" s="49"/>
      <c r="AA253" s="50"/>
      <c r="AB253" s="51"/>
      <c r="AC253" s="51"/>
      <c r="AD253" s="52"/>
    </row>
    <row r="254" spans="3:30" x14ac:dyDescent="0.3">
      <c r="C254" s="47"/>
      <c r="D254" s="1"/>
      <c r="E254" s="48"/>
      <c r="F254" s="48"/>
      <c r="G254" s="48" t="s">
        <v>103</v>
      </c>
      <c r="J254" s="9"/>
      <c r="M254" s="44"/>
      <c r="O254" s="39"/>
      <c r="R254" s="9"/>
      <c r="S254" s="9"/>
      <c r="U254" s="44"/>
      <c r="W254" s="46"/>
      <c r="Z254" s="49"/>
      <c r="AA254" s="50"/>
      <c r="AB254" s="51"/>
      <c r="AC254" s="51"/>
      <c r="AD254" s="52"/>
    </row>
    <row r="255" spans="3:30" x14ac:dyDescent="0.3">
      <c r="C255" s="47"/>
      <c r="D255" s="1"/>
      <c r="E255" s="48"/>
      <c r="F255" s="48"/>
      <c r="G255" s="48" t="s">
        <v>103</v>
      </c>
      <c r="J255" s="9"/>
      <c r="M255" s="44"/>
      <c r="O255" s="39"/>
      <c r="R255" s="9"/>
      <c r="S255" s="9"/>
      <c r="U255" s="44"/>
      <c r="W255" s="46"/>
      <c r="Z255" s="49"/>
      <c r="AA255" s="50"/>
      <c r="AB255" s="51"/>
      <c r="AC255" s="51"/>
      <c r="AD255" s="52"/>
    </row>
    <row r="256" spans="3:30" x14ac:dyDescent="0.3">
      <c r="C256" s="47"/>
      <c r="D256" s="1"/>
      <c r="E256" s="48"/>
      <c r="F256" s="48"/>
      <c r="G256" s="48" t="s">
        <v>103</v>
      </c>
      <c r="J256" s="9"/>
      <c r="M256" s="44"/>
      <c r="O256" s="39"/>
      <c r="R256" s="9"/>
      <c r="S256" s="9"/>
      <c r="U256" s="44"/>
      <c r="W256" s="46"/>
      <c r="Z256" s="49"/>
      <c r="AA256" s="50"/>
      <c r="AB256" s="51"/>
      <c r="AC256" s="51"/>
      <c r="AD256" s="52"/>
    </row>
    <row r="257" spans="3:30" x14ac:dyDescent="0.3">
      <c r="C257" s="47"/>
      <c r="D257" s="1"/>
      <c r="E257" s="48"/>
      <c r="F257" s="48"/>
      <c r="G257" s="48" t="s">
        <v>103</v>
      </c>
      <c r="J257" s="9"/>
      <c r="M257" s="44"/>
      <c r="O257" s="39"/>
      <c r="R257" s="9"/>
      <c r="S257" s="9"/>
      <c r="U257" s="44"/>
      <c r="W257" s="46"/>
      <c r="Z257" s="49"/>
      <c r="AA257" s="50"/>
      <c r="AB257" s="51"/>
      <c r="AC257" s="51"/>
      <c r="AD257" s="52"/>
    </row>
    <row r="258" spans="3:30" x14ac:dyDescent="0.3">
      <c r="C258" s="47"/>
      <c r="D258" s="1"/>
      <c r="E258" s="48"/>
      <c r="F258" s="48"/>
      <c r="G258" s="48" t="s">
        <v>103</v>
      </c>
      <c r="J258" s="9"/>
      <c r="M258" s="44"/>
      <c r="O258" s="39"/>
      <c r="R258" s="9"/>
      <c r="S258" s="9"/>
      <c r="U258" s="44"/>
      <c r="W258" s="46"/>
      <c r="Z258" s="49"/>
      <c r="AA258" s="50"/>
      <c r="AB258" s="51"/>
      <c r="AC258" s="51"/>
      <c r="AD258" s="52"/>
    </row>
    <row r="259" spans="3:30" x14ac:dyDescent="0.3">
      <c r="C259" s="47"/>
      <c r="D259" s="1"/>
      <c r="E259" s="48"/>
      <c r="F259" s="48"/>
      <c r="G259" s="48" t="s">
        <v>103</v>
      </c>
      <c r="J259" s="9"/>
      <c r="M259" s="44"/>
      <c r="O259" s="39"/>
      <c r="R259" s="9"/>
      <c r="S259" s="9"/>
      <c r="U259" s="44"/>
      <c r="W259" s="46"/>
      <c r="Z259" s="49"/>
      <c r="AA259" s="50"/>
      <c r="AB259" s="51"/>
      <c r="AC259" s="51"/>
      <c r="AD259" s="52"/>
    </row>
    <row r="260" spans="3:30" x14ac:dyDescent="0.3">
      <c r="C260" s="47"/>
      <c r="D260" s="1"/>
      <c r="E260" s="48"/>
      <c r="F260" s="48"/>
      <c r="G260" s="48" t="s">
        <v>103</v>
      </c>
      <c r="J260" s="9"/>
      <c r="M260" s="44"/>
      <c r="O260" s="39"/>
      <c r="R260" s="9"/>
      <c r="S260" s="9"/>
      <c r="U260" s="44"/>
      <c r="W260" s="46"/>
      <c r="Z260" s="49"/>
      <c r="AA260" s="50"/>
      <c r="AB260" s="51"/>
      <c r="AC260" s="51"/>
      <c r="AD260" s="52"/>
    </row>
    <row r="261" spans="3:30" x14ac:dyDescent="0.3">
      <c r="C261" s="47"/>
      <c r="D261" s="1"/>
      <c r="E261" s="48"/>
      <c r="F261" s="48"/>
      <c r="G261" s="48" t="s">
        <v>103</v>
      </c>
      <c r="J261" s="9"/>
      <c r="M261" s="44"/>
      <c r="O261" s="39"/>
      <c r="R261" s="9"/>
      <c r="S261" s="9"/>
      <c r="U261" s="44"/>
      <c r="W261" s="46"/>
      <c r="Z261" s="49"/>
      <c r="AA261" s="50"/>
      <c r="AB261" s="51"/>
      <c r="AC261" s="51"/>
      <c r="AD261" s="52"/>
    </row>
    <row r="262" spans="3:30" x14ac:dyDescent="0.3">
      <c r="C262" s="47"/>
      <c r="D262" s="1"/>
      <c r="E262" s="48"/>
      <c r="F262" s="48"/>
      <c r="G262" s="48" t="s">
        <v>103</v>
      </c>
      <c r="J262" s="9"/>
      <c r="M262" s="44"/>
      <c r="O262" s="39"/>
      <c r="R262" s="9"/>
      <c r="S262" s="9"/>
      <c r="U262" s="44"/>
      <c r="W262" s="46"/>
      <c r="Z262" s="49"/>
      <c r="AA262" s="50"/>
      <c r="AB262" s="51"/>
      <c r="AC262" s="51"/>
      <c r="AD262" s="52"/>
    </row>
    <row r="263" spans="3:30" x14ac:dyDescent="0.3">
      <c r="C263" s="47"/>
      <c r="D263" s="1"/>
      <c r="E263" s="48"/>
      <c r="F263" s="48"/>
      <c r="G263" s="48" t="s">
        <v>103</v>
      </c>
      <c r="J263" s="9"/>
      <c r="M263" s="44"/>
      <c r="O263" s="39"/>
      <c r="R263" s="9"/>
      <c r="S263" s="9"/>
      <c r="U263" s="44"/>
      <c r="W263" s="46"/>
      <c r="Z263" s="49"/>
      <c r="AA263" s="50"/>
      <c r="AB263" s="51"/>
      <c r="AC263" s="51"/>
      <c r="AD263" s="52"/>
    </row>
    <row r="264" spans="3:30" x14ac:dyDescent="0.3">
      <c r="C264" s="47"/>
      <c r="D264" s="1"/>
      <c r="E264" s="48"/>
      <c r="F264" s="48"/>
      <c r="G264" s="48" t="s">
        <v>103</v>
      </c>
      <c r="J264" s="9"/>
      <c r="M264" s="44"/>
      <c r="O264" s="39"/>
      <c r="R264" s="9"/>
      <c r="S264" s="9"/>
      <c r="U264" s="44"/>
      <c r="W264" s="46"/>
      <c r="Z264" s="49"/>
      <c r="AA264" s="50"/>
      <c r="AB264" s="51"/>
      <c r="AC264" s="51"/>
      <c r="AD264" s="52"/>
    </row>
    <row r="265" spans="3:30" x14ac:dyDescent="0.3">
      <c r="C265" s="47"/>
      <c r="D265" s="1"/>
      <c r="E265" s="48"/>
      <c r="F265" s="48"/>
      <c r="G265" s="48" t="s">
        <v>103</v>
      </c>
      <c r="J265" s="9"/>
      <c r="M265" s="44"/>
      <c r="O265" s="39"/>
      <c r="R265" s="9"/>
      <c r="S265" s="9"/>
      <c r="U265" s="44"/>
      <c r="W265" s="46"/>
      <c r="Z265" s="49"/>
      <c r="AA265" s="50"/>
      <c r="AB265" s="51"/>
      <c r="AC265" s="51"/>
      <c r="AD265" s="52"/>
    </row>
    <row r="266" spans="3:30" x14ac:dyDescent="0.3">
      <c r="C266" s="47"/>
      <c r="D266" s="1"/>
      <c r="E266" s="48"/>
      <c r="F266" s="48"/>
      <c r="G266" s="48" t="s">
        <v>103</v>
      </c>
      <c r="J266" s="9"/>
      <c r="M266" s="44"/>
      <c r="O266" s="39"/>
      <c r="R266" s="9"/>
      <c r="S266" s="9"/>
      <c r="U266" s="44"/>
      <c r="W266" s="46"/>
      <c r="Z266" s="49"/>
      <c r="AA266" s="50"/>
      <c r="AB266" s="51"/>
      <c r="AC266" s="51"/>
      <c r="AD266" s="52"/>
    </row>
    <row r="267" spans="3:30" x14ac:dyDescent="0.3">
      <c r="C267" s="47"/>
      <c r="D267" s="1"/>
      <c r="E267" s="48"/>
      <c r="F267" s="48"/>
      <c r="G267" s="48" t="s">
        <v>103</v>
      </c>
      <c r="J267" s="9"/>
      <c r="M267" s="44"/>
      <c r="O267" s="39"/>
      <c r="R267" s="9"/>
      <c r="S267" s="9"/>
      <c r="U267" s="44"/>
      <c r="W267" s="46"/>
      <c r="Z267" s="49"/>
      <c r="AA267" s="50"/>
      <c r="AB267" s="51"/>
      <c r="AC267" s="51"/>
      <c r="AD267" s="52"/>
    </row>
    <row r="268" spans="3:30" x14ac:dyDescent="0.3">
      <c r="C268" s="47"/>
      <c r="D268" s="1"/>
      <c r="E268" s="48"/>
      <c r="F268" s="48"/>
      <c r="G268" s="48" t="s">
        <v>103</v>
      </c>
      <c r="J268" s="9"/>
      <c r="M268" s="44"/>
      <c r="O268" s="39"/>
      <c r="R268" s="9"/>
      <c r="S268" s="9"/>
      <c r="U268" s="44"/>
      <c r="W268" s="46"/>
      <c r="Z268" s="49"/>
      <c r="AA268" s="50"/>
      <c r="AB268" s="51"/>
      <c r="AC268" s="51"/>
      <c r="AD268" s="52"/>
    </row>
    <row r="269" spans="3:30" x14ac:dyDescent="0.3">
      <c r="C269" s="47"/>
      <c r="D269" s="1"/>
      <c r="E269" s="48"/>
      <c r="F269" s="48"/>
      <c r="G269" s="48" t="s">
        <v>103</v>
      </c>
      <c r="J269" s="9"/>
      <c r="M269" s="44"/>
      <c r="O269" s="39"/>
      <c r="R269" s="9"/>
      <c r="S269" s="9"/>
      <c r="U269" s="44"/>
      <c r="W269" s="46"/>
      <c r="Z269" s="49"/>
      <c r="AA269" s="50"/>
      <c r="AB269" s="51"/>
      <c r="AC269" s="51"/>
      <c r="AD269" s="52"/>
    </row>
    <row r="270" spans="3:30" x14ac:dyDescent="0.3">
      <c r="C270" s="47"/>
      <c r="D270" s="1"/>
      <c r="E270" s="48"/>
      <c r="F270" s="48"/>
      <c r="G270" s="48" t="s">
        <v>103</v>
      </c>
      <c r="J270" s="9"/>
      <c r="M270" s="44"/>
      <c r="O270" s="39"/>
      <c r="R270" s="9"/>
      <c r="S270" s="9"/>
      <c r="U270" s="44"/>
      <c r="W270" s="46"/>
      <c r="Z270" s="49"/>
      <c r="AA270" s="50"/>
      <c r="AB270" s="51"/>
      <c r="AC270" s="51"/>
      <c r="AD270" s="52"/>
    </row>
    <row r="271" spans="3:30" x14ac:dyDescent="0.3">
      <c r="C271" s="47"/>
      <c r="D271" s="1"/>
      <c r="E271" s="48"/>
      <c r="F271" s="48"/>
      <c r="G271" s="48" t="s">
        <v>103</v>
      </c>
      <c r="J271" s="9"/>
      <c r="M271" s="44"/>
      <c r="O271" s="39"/>
      <c r="R271" s="9"/>
      <c r="S271" s="9"/>
      <c r="U271" s="44"/>
      <c r="W271" s="46"/>
      <c r="Z271" s="49"/>
      <c r="AA271" s="50"/>
      <c r="AB271" s="51"/>
      <c r="AC271" s="51"/>
      <c r="AD271" s="52"/>
    </row>
    <row r="272" spans="3:30" x14ac:dyDescent="0.3">
      <c r="C272" s="47"/>
      <c r="D272" s="1"/>
      <c r="E272" s="48"/>
      <c r="F272" s="48"/>
      <c r="G272" s="48" t="s">
        <v>103</v>
      </c>
      <c r="J272" s="9"/>
      <c r="M272" s="44"/>
      <c r="O272" s="39"/>
      <c r="R272" s="9"/>
      <c r="S272" s="9"/>
      <c r="U272" s="44"/>
      <c r="W272" s="46"/>
      <c r="Z272" s="49"/>
      <c r="AA272" s="50"/>
      <c r="AB272" s="51"/>
      <c r="AC272" s="51"/>
      <c r="AD272" s="52"/>
    </row>
    <row r="273" spans="3:30" x14ac:dyDescent="0.3">
      <c r="C273" s="47"/>
      <c r="D273" s="1"/>
      <c r="E273" s="48"/>
      <c r="F273" s="48"/>
      <c r="G273" s="48" t="s">
        <v>103</v>
      </c>
      <c r="J273" s="9"/>
      <c r="M273" s="44"/>
      <c r="O273" s="39"/>
      <c r="R273" s="9"/>
      <c r="S273" s="9"/>
      <c r="U273" s="44"/>
      <c r="W273" s="46"/>
      <c r="Z273" s="49"/>
      <c r="AA273" s="50"/>
      <c r="AB273" s="51"/>
      <c r="AC273" s="51"/>
      <c r="AD273" s="52"/>
    </row>
    <row r="274" spans="3:30" x14ac:dyDescent="0.3">
      <c r="C274" s="47"/>
      <c r="D274" s="1"/>
      <c r="E274" s="48"/>
      <c r="F274" s="48"/>
      <c r="G274" s="48" t="s">
        <v>103</v>
      </c>
      <c r="J274" s="9"/>
      <c r="M274" s="44"/>
      <c r="O274" s="39"/>
      <c r="R274" s="9"/>
      <c r="S274" s="9"/>
      <c r="U274" s="44"/>
      <c r="W274" s="46"/>
      <c r="Z274" s="49"/>
      <c r="AA274" s="50"/>
      <c r="AB274" s="51"/>
      <c r="AC274" s="51"/>
      <c r="AD274" s="52"/>
    </row>
    <row r="275" spans="3:30" x14ac:dyDescent="0.3">
      <c r="C275" s="47"/>
      <c r="D275" s="1"/>
      <c r="E275" s="48"/>
      <c r="F275" s="48"/>
      <c r="G275" s="48" t="s">
        <v>103</v>
      </c>
      <c r="J275" s="9"/>
      <c r="M275" s="44"/>
      <c r="O275" s="39"/>
      <c r="R275" s="9"/>
      <c r="S275" s="9"/>
      <c r="U275" s="44"/>
      <c r="W275" s="46"/>
      <c r="Z275" s="49"/>
      <c r="AA275" s="50"/>
      <c r="AB275" s="51"/>
      <c r="AC275" s="51"/>
      <c r="AD275" s="52"/>
    </row>
    <row r="276" spans="3:30" x14ac:dyDescent="0.3">
      <c r="C276" s="47"/>
      <c r="D276" s="1"/>
      <c r="E276" s="48"/>
      <c r="F276" s="48"/>
      <c r="G276" s="48" t="s">
        <v>103</v>
      </c>
      <c r="J276" s="9"/>
      <c r="M276" s="44"/>
      <c r="O276" s="39"/>
      <c r="R276" s="9"/>
      <c r="S276" s="9"/>
      <c r="U276" s="44"/>
      <c r="W276" s="46"/>
      <c r="Z276" s="49"/>
      <c r="AA276" s="50"/>
      <c r="AB276" s="51"/>
      <c r="AC276" s="51"/>
      <c r="AD276" s="52"/>
    </row>
    <row r="277" spans="3:30" x14ac:dyDescent="0.3">
      <c r="C277" s="47"/>
      <c r="D277" s="1"/>
      <c r="E277" s="48"/>
      <c r="F277" s="48"/>
      <c r="G277" s="48" t="s">
        <v>103</v>
      </c>
      <c r="J277" s="9"/>
      <c r="M277" s="44"/>
      <c r="O277" s="39"/>
      <c r="R277" s="9"/>
      <c r="S277" s="9"/>
      <c r="U277" s="44"/>
      <c r="W277" s="46"/>
      <c r="Z277" s="49"/>
      <c r="AA277" s="50"/>
      <c r="AB277" s="51"/>
      <c r="AC277" s="51"/>
      <c r="AD277" s="52"/>
    </row>
    <row r="278" spans="3:30" x14ac:dyDescent="0.3">
      <c r="C278" s="47"/>
      <c r="D278" s="1"/>
      <c r="E278" s="48"/>
      <c r="F278" s="48"/>
      <c r="G278" s="48" t="s">
        <v>103</v>
      </c>
      <c r="J278" s="9"/>
      <c r="M278" s="44"/>
      <c r="O278" s="39"/>
      <c r="R278" s="9"/>
      <c r="S278" s="9"/>
      <c r="U278" s="44"/>
      <c r="W278" s="46"/>
      <c r="Z278" s="49"/>
      <c r="AA278" s="50"/>
      <c r="AB278" s="51"/>
      <c r="AC278" s="51"/>
      <c r="AD278" s="52"/>
    </row>
    <row r="279" spans="3:30" x14ac:dyDescent="0.3">
      <c r="C279" s="47"/>
      <c r="D279" s="1"/>
      <c r="E279" s="48"/>
      <c r="F279" s="48"/>
      <c r="G279" s="48" t="s">
        <v>103</v>
      </c>
      <c r="J279" s="9"/>
      <c r="M279" s="44"/>
      <c r="O279" s="39"/>
      <c r="R279" s="9"/>
      <c r="S279" s="9"/>
      <c r="U279" s="44"/>
      <c r="W279" s="46"/>
      <c r="Z279" s="49"/>
      <c r="AA279" s="50"/>
      <c r="AB279" s="51"/>
      <c r="AC279" s="51"/>
      <c r="AD279" s="52"/>
    </row>
    <row r="280" spans="3:30" x14ac:dyDescent="0.3">
      <c r="C280" s="47"/>
      <c r="D280" s="1"/>
      <c r="E280" s="48"/>
      <c r="F280" s="48"/>
      <c r="G280" s="48" t="s">
        <v>103</v>
      </c>
      <c r="J280" s="9"/>
      <c r="M280" s="44"/>
      <c r="O280" s="39"/>
      <c r="R280" s="9"/>
      <c r="S280" s="9"/>
      <c r="U280" s="44"/>
      <c r="W280" s="46"/>
      <c r="Z280" s="49"/>
      <c r="AA280" s="50"/>
      <c r="AB280" s="51"/>
      <c r="AC280" s="51"/>
      <c r="AD280" s="52"/>
    </row>
    <row r="281" spans="3:30" x14ac:dyDescent="0.3">
      <c r="C281" s="47"/>
      <c r="D281" s="1"/>
      <c r="E281" s="48"/>
      <c r="F281" s="48"/>
      <c r="G281" s="48" t="s">
        <v>103</v>
      </c>
      <c r="J281" s="9"/>
      <c r="M281" s="44"/>
      <c r="O281" s="39"/>
      <c r="R281" s="9"/>
      <c r="S281" s="9"/>
      <c r="U281" s="44"/>
      <c r="W281" s="46"/>
      <c r="Z281" s="49"/>
      <c r="AA281" s="50"/>
      <c r="AB281" s="51"/>
      <c r="AC281" s="51"/>
      <c r="AD281" s="52"/>
    </row>
    <row r="282" spans="3:30" x14ac:dyDescent="0.3">
      <c r="C282" s="47"/>
      <c r="D282" s="1"/>
      <c r="E282" s="48"/>
      <c r="F282" s="48"/>
      <c r="G282" s="48" t="s">
        <v>103</v>
      </c>
      <c r="J282" s="9"/>
      <c r="M282" s="44"/>
      <c r="O282" s="39"/>
      <c r="R282" s="9"/>
      <c r="S282" s="9"/>
      <c r="U282" s="44"/>
      <c r="W282" s="46"/>
      <c r="Z282" s="49"/>
      <c r="AA282" s="50"/>
      <c r="AB282" s="51"/>
      <c r="AC282" s="51"/>
      <c r="AD282" s="52"/>
    </row>
    <row r="283" spans="3:30" x14ac:dyDescent="0.3">
      <c r="C283" s="47"/>
      <c r="D283" s="1"/>
      <c r="E283" s="48"/>
      <c r="F283" s="48"/>
      <c r="G283" s="48" t="s">
        <v>103</v>
      </c>
      <c r="J283" s="9"/>
      <c r="M283" s="44"/>
      <c r="O283" s="39"/>
      <c r="R283" s="9"/>
      <c r="S283" s="9"/>
      <c r="U283" s="44"/>
      <c r="W283" s="46"/>
      <c r="Z283" s="49"/>
      <c r="AA283" s="50"/>
      <c r="AB283" s="51"/>
      <c r="AC283" s="51"/>
      <c r="AD283" s="52"/>
    </row>
    <row r="284" spans="3:30" x14ac:dyDescent="0.3">
      <c r="C284" s="47"/>
      <c r="D284" s="1"/>
      <c r="E284" s="48"/>
      <c r="F284" s="48"/>
      <c r="G284" s="48" t="s">
        <v>103</v>
      </c>
      <c r="J284" s="9"/>
      <c r="M284" s="44"/>
      <c r="O284" s="39"/>
      <c r="R284" s="9"/>
      <c r="S284" s="9"/>
      <c r="U284" s="44"/>
      <c r="W284" s="46"/>
      <c r="Z284" s="49"/>
      <c r="AA284" s="50"/>
      <c r="AB284" s="51"/>
      <c r="AC284" s="51"/>
      <c r="AD284" s="52"/>
    </row>
    <row r="285" spans="3:30" x14ac:dyDescent="0.3">
      <c r="C285" s="47"/>
      <c r="D285" s="1"/>
      <c r="E285" s="48"/>
      <c r="F285" s="48"/>
      <c r="G285" s="48" t="s">
        <v>103</v>
      </c>
      <c r="J285" s="9"/>
      <c r="M285" s="44"/>
      <c r="O285" s="39"/>
      <c r="R285" s="9"/>
      <c r="S285" s="9"/>
      <c r="U285" s="44"/>
      <c r="W285" s="46"/>
      <c r="Z285" s="49"/>
      <c r="AA285" s="50"/>
      <c r="AB285" s="51"/>
      <c r="AC285" s="51"/>
      <c r="AD285" s="52"/>
    </row>
    <row r="286" spans="3:30" x14ac:dyDescent="0.3">
      <c r="C286" s="47"/>
      <c r="D286" s="1"/>
      <c r="E286" s="48"/>
      <c r="F286" s="48"/>
      <c r="G286" s="48" t="s">
        <v>103</v>
      </c>
      <c r="J286" s="9"/>
      <c r="M286" s="44"/>
      <c r="O286" s="39"/>
      <c r="R286" s="9"/>
      <c r="S286" s="9"/>
      <c r="U286" s="44"/>
      <c r="W286" s="46"/>
      <c r="Z286" s="49"/>
      <c r="AA286" s="50"/>
      <c r="AB286" s="51"/>
      <c r="AC286" s="51"/>
      <c r="AD286" s="52"/>
    </row>
    <row r="287" spans="3:30" x14ac:dyDescent="0.3">
      <c r="C287" s="47"/>
      <c r="D287" s="1"/>
      <c r="E287" s="48"/>
      <c r="F287" s="48"/>
      <c r="G287" s="48" t="s">
        <v>103</v>
      </c>
      <c r="J287" s="9"/>
      <c r="M287" s="44"/>
      <c r="O287" s="39"/>
      <c r="R287" s="9"/>
      <c r="S287" s="9"/>
      <c r="U287" s="44"/>
      <c r="W287" s="46"/>
      <c r="Z287" s="49"/>
      <c r="AA287" s="50"/>
      <c r="AB287" s="51"/>
      <c r="AC287" s="51"/>
      <c r="AD287" s="52"/>
    </row>
    <row r="288" spans="3:30" x14ac:dyDescent="0.3">
      <c r="C288" s="47"/>
      <c r="D288" s="1"/>
      <c r="E288" s="48"/>
      <c r="F288" s="48"/>
      <c r="G288" s="48" t="s">
        <v>103</v>
      </c>
      <c r="J288" s="9"/>
      <c r="M288" s="44"/>
      <c r="O288" s="39"/>
      <c r="R288" s="9"/>
      <c r="S288" s="9"/>
      <c r="U288" s="44"/>
      <c r="W288" s="46"/>
      <c r="Z288" s="49"/>
      <c r="AA288" s="50"/>
      <c r="AB288" s="51"/>
      <c r="AC288" s="51"/>
      <c r="AD288" s="52"/>
    </row>
    <row r="289" spans="3:30" x14ac:dyDescent="0.3">
      <c r="C289" s="47"/>
      <c r="D289" s="1"/>
      <c r="E289" s="48"/>
      <c r="F289" s="48"/>
      <c r="G289" s="48" t="s">
        <v>103</v>
      </c>
      <c r="J289" s="9"/>
      <c r="M289" s="44"/>
      <c r="O289" s="39"/>
      <c r="R289" s="9"/>
      <c r="S289" s="9"/>
      <c r="U289" s="44"/>
      <c r="W289" s="46"/>
      <c r="Z289" s="49"/>
      <c r="AA289" s="50"/>
      <c r="AB289" s="51"/>
      <c r="AC289" s="51"/>
      <c r="AD289" s="52"/>
    </row>
    <row r="290" spans="3:30" x14ac:dyDescent="0.3">
      <c r="C290" s="47"/>
      <c r="D290" s="1"/>
      <c r="E290" s="48"/>
      <c r="F290" s="48"/>
      <c r="G290" s="48" t="s">
        <v>103</v>
      </c>
      <c r="J290" s="9"/>
      <c r="M290" s="44"/>
      <c r="O290" s="39"/>
      <c r="R290" s="9"/>
      <c r="S290" s="9"/>
      <c r="U290" s="44"/>
      <c r="W290" s="46"/>
      <c r="Z290" s="49"/>
      <c r="AA290" s="50"/>
      <c r="AB290" s="51"/>
      <c r="AC290" s="51"/>
      <c r="AD290" s="52"/>
    </row>
    <row r="291" spans="3:30" x14ac:dyDescent="0.3">
      <c r="C291" s="47"/>
      <c r="D291" s="1"/>
      <c r="E291" s="48"/>
      <c r="F291" s="48"/>
      <c r="G291" s="48" t="s">
        <v>103</v>
      </c>
      <c r="J291" s="9"/>
      <c r="M291" s="44"/>
      <c r="O291" s="39"/>
      <c r="R291" s="9"/>
      <c r="S291" s="9"/>
      <c r="U291" s="44"/>
      <c r="W291" s="46"/>
      <c r="Z291" s="49"/>
      <c r="AA291" s="50"/>
      <c r="AB291" s="51"/>
      <c r="AC291" s="51"/>
      <c r="AD291" s="52"/>
    </row>
    <row r="292" spans="3:30" x14ac:dyDescent="0.3">
      <c r="C292" s="47"/>
      <c r="D292" s="1"/>
      <c r="E292" s="48"/>
      <c r="F292" s="48"/>
      <c r="G292" s="48" t="s">
        <v>103</v>
      </c>
      <c r="J292" s="9"/>
      <c r="M292" s="44"/>
      <c r="O292" s="39"/>
      <c r="R292" s="9"/>
      <c r="S292" s="9"/>
      <c r="U292" s="44"/>
      <c r="W292" s="46"/>
      <c r="Z292" s="49"/>
      <c r="AA292" s="50"/>
      <c r="AB292" s="51"/>
      <c r="AC292" s="51"/>
      <c r="AD292" s="52"/>
    </row>
    <row r="293" spans="3:30" x14ac:dyDescent="0.3">
      <c r="C293" s="47"/>
      <c r="D293" s="1"/>
      <c r="E293" s="48"/>
      <c r="F293" s="48"/>
      <c r="G293" s="48" t="s">
        <v>103</v>
      </c>
      <c r="J293" s="9"/>
      <c r="M293" s="44"/>
      <c r="O293" s="39"/>
      <c r="R293" s="9"/>
      <c r="S293" s="9"/>
      <c r="U293" s="44"/>
      <c r="W293" s="46"/>
      <c r="Z293" s="49"/>
      <c r="AA293" s="50"/>
      <c r="AB293" s="51"/>
      <c r="AC293" s="51"/>
      <c r="AD293" s="52"/>
    </row>
    <row r="294" spans="3:30" x14ac:dyDescent="0.3">
      <c r="C294" s="47"/>
      <c r="D294" s="1"/>
      <c r="E294" s="48"/>
      <c r="F294" s="48"/>
      <c r="G294" s="48" t="s">
        <v>103</v>
      </c>
      <c r="J294" s="9"/>
      <c r="M294" s="44"/>
      <c r="O294" s="39"/>
      <c r="R294" s="9"/>
      <c r="S294" s="9"/>
      <c r="U294" s="44"/>
      <c r="W294" s="46"/>
      <c r="Z294" s="49"/>
      <c r="AA294" s="50"/>
      <c r="AB294" s="51"/>
      <c r="AC294" s="51"/>
      <c r="AD294" s="52"/>
    </row>
    <row r="295" spans="3:30" x14ac:dyDescent="0.3">
      <c r="C295" s="47"/>
      <c r="D295" s="1"/>
      <c r="E295" s="48"/>
      <c r="F295" s="48"/>
      <c r="G295" s="48" t="s">
        <v>103</v>
      </c>
      <c r="J295" s="9"/>
      <c r="M295" s="44"/>
      <c r="O295" s="39"/>
      <c r="R295" s="9"/>
      <c r="S295" s="9"/>
      <c r="U295" s="44"/>
      <c r="W295" s="46"/>
      <c r="Z295" s="49"/>
      <c r="AA295" s="50"/>
      <c r="AB295" s="51"/>
      <c r="AC295" s="51"/>
      <c r="AD295" s="52"/>
    </row>
    <row r="296" spans="3:30" x14ac:dyDescent="0.3">
      <c r="C296" s="47"/>
      <c r="D296" s="1"/>
      <c r="E296" s="48"/>
      <c r="F296" s="48"/>
      <c r="G296" s="48" t="s">
        <v>103</v>
      </c>
      <c r="J296" s="9"/>
      <c r="M296" s="44"/>
      <c r="O296" s="39"/>
      <c r="R296" s="9"/>
      <c r="S296" s="9"/>
      <c r="U296" s="44"/>
      <c r="W296" s="46"/>
      <c r="Z296" s="49"/>
      <c r="AA296" s="50"/>
      <c r="AB296" s="51"/>
      <c r="AC296" s="51"/>
      <c r="AD296" s="52"/>
    </row>
    <row r="297" spans="3:30" x14ac:dyDescent="0.3">
      <c r="C297" s="47"/>
      <c r="D297" s="1"/>
      <c r="E297" s="48"/>
      <c r="F297" s="48"/>
      <c r="G297" s="48" t="s">
        <v>103</v>
      </c>
      <c r="J297" s="9"/>
      <c r="M297" s="44"/>
      <c r="O297" s="39"/>
      <c r="R297" s="9"/>
      <c r="S297" s="9"/>
      <c r="U297" s="44"/>
      <c r="W297" s="46"/>
      <c r="Z297" s="49"/>
      <c r="AA297" s="50"/>
      <c r="AB297" s="51"/>
      <c r="AC297" s="51"/>
      <c r="AD297" s="52"/>
    </row>
    <row r="298" spans="3:30" x14ac:dyDescent="0.3">
      <c r="C298" s="47"/>
      <c r="D298" s="1"/>
      <c r="E298" s="48"/>
      <c r="F298" s="48"/>
      <c r="G298" s="48" t="s">
        <v>103</v>
      </c>
      <c r="J298" s="9"/>
      <c r="M298" s="44"/>
      <c r="O298" s="39"/>
      <c r="R298" s="9"/>
      <c r="S298" s="9"/>
      <c r="U298" s="44"/>
      <c r="W298" s="46"/>
      <c r="Z298" s="49"/>
      <c r="AA298" s="50"/>
      <c r="AB298" s="51"/>
      <c r="AC298" s="51"/>
      <c r="AD298" s="52"/>
    </row>
    <row r="299" spans="3:30" x14ac:dyDescent="0.3">
      <c r="C299" s="47"/>
      <c r="D299" s="1"/>
      <c r="E299" s="48"/>
      <c r="F299" s="48"/>
      <c r="G299" s="48" t="s">
        <v>103</v>
      </c>
      <c r="O299" s="39"/>
      <c r="Z299" s="49"/>
      <c r="AA299" s="50"/>
      <c r="AB299" s="51"/>
      <c r="AC299" s="51"/>
      <c r="AD299" s="52"/>
    </row>
    <row r="300" spans="3:30" x14ac:dyDescent="0.3">
      <c r="C300" s="47"/>
      <c r="D300" s="1"/>
      <c r="E300" s="48"/>
      <c r="F300" s="48"/>
      <c r="G300" s="48" t="s">
        <v>103</v>
      </c>
      <c r="O300" s="39"/>
      <c r="Z300" s="49"/>
      <c r="AA300" s="50"/>
      <c r="AB300" s="51"/>
      <c r="AC300" s="51"/>
      <c r="AD300" s="52"/>
    </row>
    <row r="301" spans="3:30" x14ac:dyDescent="0.3">
      <c r="C301" s="47"/>
      <c r="D301" s="1"/>
      <c r="E301" s="48"/>
      <c r="F301" s="48"/>
      <c r="G301" s="48" t="s">
        <v>103</v>
      </c>
      <c r="O301" s="39"/>
      <c r="Z301" s="49"/>
      <c r="AA301" s="50"/>
      <c r="AB301" s="51"/>
      <c r="AC301" s="51"/>
      <c r="AD301" s="52"/>
    </row>
    <row r="302" spans="3:30" x14ac:dyDescent="0.3">
      <c r="C302" s="47"/>
      <c r="D302" s="1"/>
      <c r="E302" s="48"/>
      <c r="F302" s="48"/>
      <c r="G302" s="48" t="s">
        <v>103</v>
      </c>
      <c r="O302" s="39"/>
      <c r="Z302" s="49"/>
      <c r="AA302" s="50"/>
      <c r="AB302" s="51"/>
      <c r="AC302" s="51"/>
      <c r="AD302" s="52"/>
    </row>
    <row r="303" spans="3:30" x14ac:dyDescent="0.3">
      <c r="C303" s="47"/>
      <c r="D303" s="1"/>
      <c r="E303" s="48"/>
      <c r="F303" s="48"/>
      <c r="G303" s="48" t="s">
        <v>103</v>
      </c>
      <c r="O303" s="39"/>
      <c r="Z303" s="49"/>
      <c r="AA303" s="50"/>
      <c r="AB303" s="51"/>
      <c r="AC303" s="51"/>
      <c r="AD303" s="52"/>
    </row>
    <row r="304" spans="3:30" x14ac:dyDescent="0.3">
      <c r="C304" s="47"/>
      <c r="D304" s="1"/>
      <c r="E304" s="48"/>
      <c r="F304" s="48"/>
      <c r="G304" s="48" t="s">
        <v>103</v>
      </c>
      <c r="O304" s="39"/>
      <c r="Z304" s="49"/>
      <c r="AA304" s="50"/>
      <c r="AB304" s="51"/>
      <c r="AC304" s="51"/>
      <c r="AD304" s="52"/>
    </row>
    <row r="305" spans="3:30" x14ac:dyDescent="0.3">
      <c r="C305" s="47"/>
      <c r="D305" s="1"/>
      <c r="E305" s="48"/>
      <c r="F305" s="48"/>
      <c r="G305" s="48" t="s">
        <v>103</v>
      </c>
      <c r="O305" s="39"/>
      <c r="Z305" s="49"/>
      <c r="AA305" s="50"/>
      <c r="AB305" s="51"/>
      <c r="AC305" s="51"/>
      <c r="AD305" s="52"/>
    </row>
    <row r="306" spans="3:30" x14ac:dyDescent="0.3">
      <c r="C306" s="47"/>
      <c r="D306" s="1"/>
      <c r="E306" s="48"/>
      <c r="F306" s="48"/>
      <c r="G306" s="48" t="s">
        <v>103</v>
      </c>
      <c r="O306" s="39"/>
      <c r="Z306" s="49"/>
      <c r="AA306" s="50"/>
      <c r="AB306" s="51"/>
      <c r="AC306" s="51"/>
      <c r="AD306" s="52"/>
    </row>
    <row r="307" spans="3:30" x14ac:dyDescent="0.3">
      <c r="C307" s="47"/>
      <c r="D307" s="1"/>
      <c r="E307" s="48"/>
      <c r="F307" s="48"/>
      <c r="G307" s="48" t="s">
        <v>103</v>
      </c>
      <c r="O307" s="39"/>
      <c r="Z307" s="49"/>
      <c r="AA307" s="50"/>
      <c r="AB307" s="51"/>
      <c r="AC307" s="51"/>
      <c r="AD307" s="52"/>
    </row>
    <row r="308" spans="3:30" x14ac:dyDescent="0.3">
      <c r="C308" s="47"/>
      <c r="D308" s="1"/>
      <c r="E308" s="48"/>
      <c r="F308" s="48"/>
      <c r="G308" s="48" t="s">
        <v>103</v>
      </c>
      <c r="O308" s="39"/>
      <c r="Z308" s="49"/>
      <c r="AA308" s="50"/>
      <c r="AB308" s="51"/>
      <c r="AC308" s="51"/>
      <c r="AD308" s="52"/>
    </row>
    <row r="309" spans="3:30" x14ac:dyDescent="0.3">
      <c r="C309" s="47"/>
      <c r="D309" s="1"/>
      <c r="E309" s="48"/>
      <c r="F309" s="48"/>
      <c r="G309" s="48" t="s">
        <v>103</v>
      </c>
      <c r="O309" s="39"/>
      <c r="Z309" s="49"/>
      <c r="AA309" s="50"/>
      <c r="AB309" s="51"/>
      <c r="AC309" s="51"/>
      <c r="AD309" s="52"/>
    </row>
    <row r="310" spans="3:30" x14ac:dyDescent="0.3">
      <c r="C310" s="47"/>
      <c r="D310" s="1"/>
      <c r="E310" s="48"/>
      <c r="F310" s="48"/>
      <c r="G310" s="48" t="s">
        <v>103</v>
      </c>
      <c r="O310" s="39"/>
      <c r="Z310" s="49"/>
      <c r="AA310" s="50"/>
      <c r="AB310" s="51"/>
      <c r="AC310" s="51"/>
      <c r="AD310" s="52"/>
    </row>
    <row r="311" spans="3:30" x14ac:dyDescent="0.3">
      <c r="C311" s="47"/>
      <c r="D311" s="1"/>
      <c r="E311" s="48"/>
      <c r="F311" s="48"/>
      <c r="G311" s="48" t="s">
        <v>103</v>
      </c>
      <c r="O311" s="39"/>
      <c r="Z311" s="44"/>
      <c r="AD311" s="46"/>
    </row>
    <row r="312" spans="3:30" x14ac:dyDescent="0.3">
      <c r="C312" s="47"/>
      <c r="D312" s="1"/>
      <c r="E312" s="48"/>
      <c r="F312" s="48"/>
      <c r="G312" s="48" t="s">
        <v>103</v>
      </c>
      <c r="O312" s="39"/>
      <c r="Z312" s="44"/>
      <c r="AD312" s="46"/>
    </row>
    <row r="313" spans="3:30" x14ac:dyDescent="0.3">
      <c r="C313" s="47"/>
      <c r="D313" s="1"/>
      <c r="E313" s="48"/>
      <c r="F313" s="48"/>
      <c r="G313" s="48" t="s">
        <v>103</v>
      </c>
      <c r="O313" s="39"/>
      <c r="Z313" s="44"/>
      <c r="AD313" s="46"/>
    </row>
    <row r="314" spans="3:30" x14ac:dyDescent="0.3">
      <c r="C314" s="47"/>
      <c r="D314" s="1"/>
      <c r="E314" s="48"/>
      <c r="F314" s="48"/>
      <c r="G314" s="48" t="s">
        <v>103</v>
      </c>
      <c r="O314" s="39"/>
      <c r="Z314" s="44"/>
      <c r="AD314" s="46"/>
    </row>
    <row r="315" spans="3:30" x14ac:dyDescent="0.3">
      <c r="C315" s="47"/>
      <c r="D315" s="1"/>
      <c r="E315" s="48"/>
      <c r="F315" s="48"/>
      <c r="G315" s="48" t="s">
        <v>103</v>
      </c>
      <c r="O315" s="39"/>
      <c r="AD315" s="46"/>
    </row>
    <row r="316" spans="3:30" x14ac:dyDescent="0.3">
      <c r="C316" s="47"/>
      <c r="D316" s="1"/>
      <c r="E316" s="48"/>
      <c r="F316" s="48"/>
      <c r="G316" s="48" t="s">
        <v>103</v>
      </c>
      <c r="O316" s="39"/>
      <c r="AD316" s="46"/>
    </row>
    <row r="317" spans="3:30" x14ac:dyDescent="0.3">
      <c r="C317" s="47"/>
      <c r="D317" s="1"/>
      <c r="E317" s="53"/>
      <c r="F317" s="53"/>
      <c r="G317" s="48" t="s">
        <v>103</v>
      </c>
      <c r="O317" s="39"/>
      <c r="AD317" s="46"/>
    </row>
    <row r="318" spans="3:30" x14ac:dyDescent="0.3">
      <c r="C318" s="47"/>
      <c r="D318" s="1"/>
      <c r="E318" s="53"/>
      <c r="F318" s="53"/>
      <c r="G318" s="53"/>
      <c r="O318" s="39"/>
      <c r="AD318" s="46"/>
    </row>
    <row r="319" spans="3:30" x14ac:dyDescent="0.3">
      <c r="C319" s="1"/>
      <c r="D319" s="1"/>
      <c r="E319" s="53"/>
      <c r="F319" s="53"/>
      <c r="G319" s="53"/>
      <c r="AD319" s="46"/>
    </row>
    <row r="320" spans="3:30" x14ac:dyDescent="0.3">
      <c r="C320" s="1"/>
      <c r="D320" s="1"/>
      <c r="E320" s="53"/>
      <c r="F320" s="53"/>
      <c r="G320" s="53"/>
    </row>
    <row r="321" spans="3:7" x14ac:dyDescent="0.3">
      <c r="C321" s="1"/>
      <c r="D321" s="1"/>
      <c r="E321" s="53"/>
      <c r="F321" s="53"/>
      <c r="G321" s="53"/>
    </row>
    <row r="322" spans="3:7" x14ac:dyDescent="0.3">
      <c r="C322" s="1"/>
      <c r="D322" s="1"/>
      <c r="E322" s="53"/>
      <c r="F322" s="53"/>
      <c r="G322" s="53"/>
    </row>
    <row r="323" spans="3:7" x14ac:dyDescent="0.3">
      <c r="C323" s="1"/>
      <c r="D323" s="1"/>
      <c r="E323" s="53"/>
      <c r="F323" s="53"/>
      <c r="G323" s="53"/>
    </row>
    <row r="324" spans="3:7" x14ac:dyDescent="0.3">
      <c r="C324" s="1"/>
      <c r="D324" s="1"/>
      <c r="E324" s="53"/>
      <c r="F324" s="53"/>
      <c r="G324" s="53"/>
    </row>
    <row r="325" spans="3:7" x14ac:dyDescent="0.3">
      <c r="C325" s="1"/>
      <c r="D325" s="1"/>
      <c r="E325" s="53"/>
      <c r="F325" s="53"/>
      <c r="G325" s="53"/>
    </row>
    <row r="326" spans="3:7" x14ac:dyDescent="0.3">
      <c r="C326" s="1"/>
      <c r="D326" s="1"/>
      <c r="E326" s="1"/>
      <c r="F326" s="1"/>
      <c r="G326" s="1"/>
    </row>
    <row r="327" spans="3:7" x14ac:dyDescent="0.3">
      <c r="C327" s="1"/>
      <c r="D327" s="1"/>
      <c r="E327" s="1"/>
      <c r="F327" s="1"/>
      <c r="G327" s="1"/>
    </row>
    <row r="328" spans="3:7" x14ac:dyDescent="0.3">
      <c r="C328" s="1"/>
      <c r="D328" s="1"/>
      <c r="E328" s="1"/>
      <c r="F328" s="1"/>
      <c r="G328" s="1"/>
    </row>
    <row r="329" spans="3:7" x14ac:dyDescent="0.3">
      <c r="C329" s="1"/>
      <c r="D329" s="1"/>
      <c r="E329" s="1"/>
      <c r="F329" s="1"/>
      <c r="G329" s="1"/>
    </row>
    <row r="330" spans="3:7" x14ac:dyDescent="0.3">
      <c r="C330" s="1"/>
      <c r="D330" s="1"/>
      <c r="E330" s="1"/>
      <c r="F330" s="1"/>
      <c r="G330" s="1"/>
    </row>
    <row r="331" spans="3:7" x14ac:dyDescent="0.3">
      <c r="C331" s="1"/>
      <c r="D331" s="1"/>
      <c r="E331" s="1"/>
      <c r="F331" s="1"/>
      <c r="G331" s="1"/>
    </row>
    <row r="332" spans="3:7" x14ac:dyDescent="0.3">
      <c r="C332" s="1"/>
      <c r="D332" s="1"/>
      <c r="E332" s="1"/>
      <c r="F332" s="1"/>
      <c r="G332" s="1"/>
    </row>
    <row r="333" spans="3:7" x14ac:dyDescent="0.3">
      <c r="C333" s="1"/>
      <c r="D333" s="1"/>
      <c r="E333" s="1"/>
      <c r="F333" s="1"/>
      <c r="G333" s="1"/>
    </row>
    <row r="334" spans="3:7" x14ac:dyDescent="0.3">
      <c r="C334" s="1"/>
      <c r="D334" s="1"/>
      <c r="E334" s="1"/>
      <c r="F334" s="1"/>
      <c r="G334" s="1"/>
    </row>
    <row r="335" spans="3:7" x14ac:dyDescent="0.3">
      <c r="C335" s="1"/>
      <c r="D335" s="1"/>
      <c r="E335" s="1"/>
      <c r="F335" s="1"/>
      <c r="G335" s="1"/>
    </row>
  </sheetData>
  <mergeCells count="4">
    <mergeCell ref="E15:F15"/>
    <mergeCell ref="Z5:AD5"/>
    <mergeCell ref="Z6:AD6"/>
    <mergeCell ref="Z7:AD7"/>
  </mergeCells>
  <conditionalFormatting sqref="C17:G323">
    <cfRule type="expression" dxfId="3" priority="4">
      <formula>C17&lt;&gt;""</formula>
    </cfRule>
  </conditionalFormatting>
  <conditionalFormatting sqref="J10:O298">
    <cfRule type="expression" dxfId="2" priority="3">
      <formula>$J10&lt;&gt;""</formula>
    </cfRule>
  </conditionalFormatting>
  <conditionalFormatting sqref="R11:W298">
    <cfRule type="expression" dxfId="1" priority="2">
      <formula>$R11&lt;&gt;""</formula>
    </cfRule>
  </conditionalFormatting>
  <conditionalFormatting sqref="Z11:AD298">
    <cfRule type="expression" dxfId="0" priority="1">
      <formula>$AA11</formula>
    </cfRule>
  </conditionalFormatting>
  <dataValidations count="1">
    <dataValidation type="date" allowBlank="1" showInputMessage="1" showErrorMessage="1" errorTitle="Fecha Elaboración " error="La fecha de elaboración no puede ser menor a la fecha final del informe." sqref="G12" xr:uid="{F1B42961-8695-452B-B289-1FE748887CB2}">
      <formula1>F12</formula1>
      <formula2>45657</formula2>
    </dataValidation>
  </dataValidations>
  <pageMargins left="0.70866141732283472" right="0.70866141732283472" top="0.74803149606299213" bottom="0.74803149606299213" header="0.31496062992125984" footer="0.31496062992125984"/>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2A98D-B30A-414C-98AE-1DCAF1548A14}">
  <dimension ref="C3:D37"/>
  <sheetViews>
    <sheetView topLeftCell="A22" workbookViewId="0">
      <selection activeCell="C2" sqref="C2:D38"/>
    </sheetView>
  </sheetViews>
  <sheetFormatPr baseColWidth="10" defaultRowHeight="14.4" x14ac:dyDescent="0.3"/>
  <cols>
    <col min="3" max="3" width="61.6640625" bestFit="1" customWidth="1"/>
    <col min="4" max="4" width="18.6640625" customWidth="1"/>
  </cols>
  <sheetData>
    <row r="3" spans="3:4" ht="21" x14ac:dyDescent="0.4">
      <c r="C3" s="125" t="s">
        <v>204</v>
      </c>
      <c r="D3" s="125"/>
    </row>
    <row r="4" spans="3:4" ht="21" x14ac:dyDescent="0.4">
      <c r="C4" s="125" t="s">
        <v>226</v>
      </c>
      <c r="D4" s="125"/>
    </row>
    <row r="5" spans="3:4" ht="21" x14ac:dyDescent="0.4">
      <c r="C5" s="125" t="s">
        <v>203</v>
      </c>
      <c r="D5" s="125"/>
    </row>
    <row r="7" spans="3:4" ht="15" thickBot="1" x14ac:dyDescent="0.35"/>
    <row r="8" spans="3:4" x14ac:dyDescent="0.3">
      <c r="C8" s="58" t="s">
        <v>201</v>
      </c>
      <c r="D8" s="59">
        <v>307198649.75</v>
      </c>
    </row>
    <row r="9" spans="3:4" x14ac:dyDescent="0.3">
      <c r="C9" s="54" t="s">
        <v>197</v>
      </c>
      <c r="D9" s="55">
        <v>17957002</v>
      </c>
    </row>
    <row r="10" spans="3:4" x14ac:dyDescent="0.3">
      <c r="C10" s="54" t="s">
        <v>198</v>
      </c>
      <c r="D10" s="55">
        <v>158944227.5</v>
      </c>
    </row>
    <row r="11" spans="3:4" x14ac:dyDescent="0.3">
      <c r="C11" s="54" t="s">
        <v>199</v>
      </c>
      <c r="D11" s="55">
        <v>128760953.89000002</v>
      </c>
    </row>
    <row r="12" spans="3:4" ht="15" thickBot="1" x14ac:dyDescent="0.35">
      <c r="C12" s="56" t="s">
        <v>200</v>
      </c>
      <c r="D12" s="57">
        <v>1536466.3599999994</v>
      </c>
    </row>
    <row r="15" spans="3:4" ht="15" thickBot="1" x14ac:dyDescent="0.35">
      <c r="D15" s="46"/>
    </row>
    <row r="16" spans="3:4" x14ac:dyDescent="0.3">
      <c r="C16" s="60" t="s">
        <v>205</v>
      </c>
      <c r="D16" s="61">
        <v>229837020.46000001</v>
      </c>
    </row>
    <row r="17" spans="3:4" x14ac:dyDescent="0.3">
      <c r="C17" s="54" t="s">
        <v>206</v>
      </c>
      <c r="D17" s="55">
        <v>2556000</v>
      </c>
    </row>
    <row r="18" spans="3:4" x14ac:dyDescent="0.3">
      <c r="C18" s="54" t="s">
        <v>207</v>
      </c>
      <c r="D18" s="55">
        <v>2556000</v>
      </c>
    </row>
    <row r="19" spans="3:4" x14ac:dyDescent="0.3">
      <c r="C19" s="54" t="s">
        <v>208</v>
      </c>
      <c r="D19" s="55">
        <v>96510345</v>
      </c>
    </row>
    <row r="20" spans="3:4" x14ac:dyDescent="0.3">
      <c r="C20" s="54" t="s">
        <v>209</v>
      </c>
      <c r="D20" s="55">
        <v>12380345</v>
      </c>
    </row>
    <row r="21" spans="3:4" x14ac:dyDescent="0.3">
      <c r="C21" s="54" t="s">
        <v>210</v>
      </c>
      <c r="D21" s="55">
        <v>84130000</v>
      </c>
    </row>
    <row r="22" spans="3:4" x14ac:dyDescent="0.3">
      <c r="C22" s="54" t="s">
        <v>211</v>
      </c>
      <c r="D22" s="55">
        <v>386951973</v>
      </c>
    </row>
    <row r="23" spans="3:4" x14ac:dyDescent="0.3">
      <c r="C23" s="54" t="s">
        <v>212</v>
      </c>
      <c r="D23" s="55">
        <v>86129876</v>
      </c>
    </row>
    <row r="24" spans="3:4" x14ac:dyDescent="0.3">
      <c r="C24" s="54" t="s">
        <v>213</v>
      </c>
      <c r="D24" s="55">
        <v>300822097</v>
      </c>
    </row>
    <row r="25" spans="3:4" ht="15" thickBot="1" x14ac:dyDescent="0.35">
      <c r="C25" s="56" t="s">
        <v>214</v>
      </c>
      <c r="D25" s="57">
        <v>-256181297.53999999</v>
      </c>
    </row>
    <row r="28" spans="3:4" ht="15" thickBot="1" x14ac:dyDescent="0.35"/>
    <row r="29" spans="3:4" x14ac:dyDescent="0.3">
      <c r="C29" s="62" t="s">
        <v>216</v>
      </c>
      <c r="D29" s="63" t="s">
        <v>217</v>
      </c>
    </row>
    <row r="30" spans="3:4" ht="15" thickBot="1" x14ac:dyDescent="0.35">
      <c r="C30" s="56" t="s">
        <v>215</v>
      </c>
      <c r="D30" s="57">
        <v>1762713</v>
      </c>
    </row>
    <row r="32" spans="3:4" ht="15" thickBot="1" x14ac:dyDescent="0.35"/>
    <row r="33" spans="3:4" x14ac:dyDescent="0.3">
      <c r="C33" s="60" t="s">
        <v>218</v>
      </c>
      <c r="D33" s="61">
        <v>746398992.82999992</v>
      </c>
    </row>
    <row r="34" spans="3:4" x14ac:dyDescent="0.3">
      <c r="C34" s="54" t="s">
        <v>219</v>
      </c>
      <c r="D34" s="55">
        <v>524012413.5</v>
      </c>
    </row>
    <row r="35" spans="3:4" x14ac:dyDescent="0.3">
      <c r="C35" s="54" t="s">
        <v>220</v>
      </c>
      <c r="D35" s="55">
        <v>222386579.32999998</v>
      </c>
    </row>
    <row r="36" spans="3:4" x14ac:dyDescent="0.3">
      <c r="C36" s="54" t="s">
        <v>221</v>
      </c>
      <c r="D36" s="55">
        <v>603037236.14999998</v>
      </c>
    </row>
    <row r="37" spans="3:4" ht="15" thickBot="1" x14ac:dyDescent="0.35">
      <c r="C37" s="56" t="s">
        <v>222</v>
      </c>
      <c r="D37" s="57">
        <v>-591638508</v>
      </c>
    </row>
  </sheetData>
  <mergeCells count="3">
    <mergeCell ref="C3:D3"/>
    <mergeCell ref="C5:D5"/>
    <mergeCell ref="C4:D4"/>
  </mergeCells>
  <pageMargins left="0.70866141732283472"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EB3ED-6490-4731-898C-20ACFB9CAED0}">
  <sheetPr>
    <pageSetUpPr fitToPage="1"/>
  </sheetPr>
  <dimension ref="C2:G13"/>
  <sheetViews>
    <sheetView workbookViewId="0">
      <selection activeCell="C8" sqref="C8"/>
    </sheetView>
  </sheetViews>
  <sheetFormatPr baseColWidth="10" defaultRowHeight="14.4" x14ac:dyDescent="0.3"/>
  <cols>
    <col min="3" max="3" width="47" customWidth="1"/>
    <col min="4" max="4" width="25" customWidth="1"/>
    <col min="5" max="7" width="22.6640625" bestFit="1" customWidth="1"/>
  </cols>
  <sheetData>
    <row r="2" spans="3:7" ht="28.8" x14ac:dyDescent="0.55000000000000004">
      <c r="C2" s="126" t="s">
        <v>202</v>
      </c>
      <c r="D2" s="126"/>
      <c r="E2" s="126"/>
      <c r="F2" s="126"/>
      <c r="G2" s="126"/>
    </row>
    <row r="3" spans="3:7" ht="28.8" x14ac:dyDescent="0.55000000000000004">
      <c r="C3" s="126" t="s">
        <v>235</v>
      </c>
      <c r="D3" s="126"/>
      <c r="E3" s="126"/>
      <c r="F3" s="126"/>
      <c r="G3" s="126"/>
    </row>
    <row r="4" spans="3:7" ht="28.8" x14ac:dyDescent="0.55000000000000004">
      <c r="C4" s="126" t="s">
        <v>203</v>
      </c>
      <c r="D4" s="126"/>
      <c r="E4" s="126"/>
      <c r="F4" s="126"/>
      <c r="G4" s="126"/>
    </row>
    <row r="5" spans="3:7" ht="15" thickBot="1" x14ac:dyDescent="0.35"/>
    <row r="6" spans="3:7" ht="21" x14ac:dyDescent="0.4">
      <c r="C6" s="64" t="s">
        <v>2</v>
      </c>
      <c r="D6" s="65" t="s">
        <v>231</v>
      </c>
      <c r="E6" s="65" t="s">
        <v>104</v>
      </c>
      <c r="F6" s="65" t="s">
        <v>124</v>
      </c>
      <c r="G6" s="66" t="s">
        <v>41</v>
      </c>
    </row>
    <row r="7" spans="3:7" ht="21" x14ac:dyDescent="0.4">
      <c r="C7" s="67" t="s">
        <v>234</v>
      </c>
      <c r="D7" s="68">
        <v>13139353</v>
      </c>
      <c r="E7" s="68">
        <v>147253557</v>
      </c>
      <c r="F7" s="68">
        <v>108982785</v>
      </c>
      <c r="G7" s="69">
        <v>269375695</v>
      </c>
    </row>
    <row r="8" spans="3:7" ht="21" x14ac:dyDescent="0.4">
      <c r="C8" s="70" t="s">
        <v>227</v>
      </c>
      <c r="D8" s="71">
        <f>248410+15858+24091</f>
        <v>288359</v>
      </c>
      <c r="E8" s="72">
        <f>5658442+399+660856+168+16</f>
        <v>6319881</v>
      </c>
      <c r="F8" s="71">
        <f>4010166+327160+162942</f>
        <v>4500268</v>
      </c>
      <c r="G8" s="73">
        <f>SUM(D8:F8)</f>
        <v>11108508</v>
      </c>
    </row>
    <row r="9" spans="3:7" ht="21" x14ac:dyDescent="0.4">
      <c r="C9" s="70" t="s">
        <v>228</v>
      </c>
      <c r="D9" s="72">
        <f>178300+80700</f>
        <v>259000</v>
      </c>
      <c r="E9" s="72"/>
      <c r="F9" s="72"/>
      <c r="G9" s="73">
        <f t="shared" ref="G9:G12" si="0">SUM(D9:F9)</f>
        <v>259000</v>
      </c>
    </row>
    <row r="10" spans="3:7" ht="21" x14ac:dyDescent="0.4">
      <c r="C10" s="70" t="s">
        <v>232</v>
      </c>
      <c r="D10" s="72"/>
      <c r="E10" s="72"/>
      <c r="F10" s="72">
        <v>29000000</v>
      </c>
      <c r="G10" s="73">
        <f t="shared" si="0"/>
        <v>29000000</v>
      </c>
    </row>
    <row r="11" spans="3:7" ht="21" x14ac:dyDescent="0.4">
      <c r="C11" s="70" t="s">
        <v>233</v>
      </c>
      <c r="D11" s="72"/>
      <c r="E11" s="72"/>
      <c r="F11" s="72">
        <v>28060000</v>
      </c>
      <c r="G11" s="73">
        <f t="shared" si="0"/>
        <v>28060000</v>
      </c>
    </row>
    <row r="12" spans="3:7" ht="21" x14ac:dyDescent="0.4">
      <c r="C12" s="70" t="s">
        <v>229</v>
      </c>
      <c r="D12" s="72">
        <v>142640</v>
      </c>
      <c r="E12" s="72"/>
      <c r="F12" s="72">
        <v>339075</v>
      </c>
      <c r="G12" s="73">
        <f t="shared" si="0"/>
        <v>481715</v>
      </c>
    </row>
    <row r="13" spans="3:7" ht="21.6" thickBot="1" x14ac:dyDescent="0.45">
      <c r="C13" s="74" t="s">
        <v>230</v>
      </c>
      <c r="D13" s="75">
        <f>+D7+D9-D12</f>
        <v>13255713</v>
      </c>
      <c r="E13" s="75">
        <f>+E7+E8</f>
        <v>153573438</v>
      </c>
      <c r="F13" s="75">
        <f>+F7+F8+F10+F11-F12</f>
        <v>170203978</v>
      </c>
      <c r="G13" s="76">
        <f>+G7+G8+G9+G10+G11-G12</f>
        <v>337321488</v>
      </c>
    </row>
  </sheetData>
  <mergeCells count="3">
    <mergeCell ref="C2:G2"/>
    <mergeCell ref="C3:G3"/>
    <mergeCell ref="C4:G4"/>
  </mergeCells>
  <pageMargins left="0.70866141732283472" right="0.70866141732283472" top="0.74803149606299213" bottom="0.74803149606299213" header="0.31496062992125984" footer="0.31496062992125984"/>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INGRESOS</vt:lpstr>
      <vt:lpstr>GASTOS</vt:lpstr>
      <vt:lpstr>CONTRATOS</vt:lpstr>
      <vt:lpstr>BALANCE</vt:lpstr>
      <vt:lpstr>EXCEDENTES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MAIRA LORENA PINEDA LUNA</dc:creator>
  <cp:lastModifiedBy>Adriana Zarate</cp:lastModifiedBy>
  <cp:lastPrinted>2024-02-16T03:25:36Z</cp:lastPrinted>
  <dcterms:created xsi:type="dcterms:W3CDTF">2024-02-16T00:34:44Z</dcterms:created>
  <dcterms:modified xsi:type="dcterms:W3CDTF">2024-02-27T13:41:32Z</dcterms:modified>
</cp:coreProperties>
</file>